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Уралнефтесервис\020925 ПНГ 1\"/>
    </mc:Choice>
  </mc:AlternateContent>
  <xr:revisionPtr revIDLastSave="0" documentId="13_ncr:1_{ED41F6A0-7DFF-49DE-AD31-2CBC415FB5A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" sheetId="1" r:id="rId1"/>
  </sheets>
  <definedNames>
    <definedName name="_xlnm._FilterDatabase" localSheetId="0" hidden="1">'3.1'!$A$3:$G$154</definedName>
    <definedName name="_xlnm.Print_Titles" localSheetId="0">'3.1'!$1:$4</definedName>
    <definedName name="_xlnm.Print_Area" localSheetId="0">'3.1'!$A$1:$H$158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9" i="1" l="1"/>
  <c r="H146" i="1"/>
  <c r="H147" i="1"/>
  <c r="H148" i="1"/>
  <c r="H128" i="1"/>
  <c r="H101" i="1" l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129" i="1" l="1"/>
  <c r="H127" i="1"/>
  <c r="H113" i="1"/>
  <c r="H112" i="1"/>
  <c r="H111" i="1"/>
  <c r="H110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141" i="1" l="1"/>
  <c r="H140" i="1"/>
  <c r="H122" i="1"/>
  <c r="H121" i="1"/>
  <c r="H120" i="1"/>
  <c r="H119" i="1"/>
  <c r="H118" i="1"/>
  <c r="H108" i="1"/>
  <c r="H107" i="1"/>
  <c r="H106" i="1"/>
  <c r="H75" i="1"/>
  <c r="H74" i="1"/>
  <c r="H72" i="1"/>
  <c r="H73" i="1"/>
  <c r="H71" i="1"/>
  <c r="H25" i="1"/>
  <c r="H9" i="1"/>
  <c r="H8" i="1"/>
  <c r="H7" i="1"/>
  <c r="H151" i="1"/>
  <c r="H152" i="1" s="1"/>
  <c r="H34" i="1" l="1"/>
  <c r="H33" i="1"/>
  <c r="H32" i="1"/>
  <c r="H31" i="1"/>
  <c r="H30" i="1"/>
  <c r="H29" i="1"/>
  <c r="H28" i="1"/>
  <c r="H27" i="1"/>
  <c r="H26" i="1"/>
  <c r="H24" i="1"/>
  <c r="H18" i="1"/>
  <c r="H17" i="1"/>
  <c r="H16" i="1"/>
  <c r="H15" i="1"/>
  <c r="H14" i="1"/>
  <c r="H13" i="1"/>
  <c r="H12" i="1"/>
  <c r="H11" i="1"/>
  <c r="H10" i="1"/>
  <c r="H135" i="1"/>
  <c r="H134" i="1"/>
  <c r="H133" i="1"/>
  <c r="H20" i="1" l="1"/>
  <c r="H21" i="1"/>
  <c r="H22" i="1"/>
  <c r="H23" i="1"/>
  <c r="H66" i="1"/>
  <c r="H67" i="1"/>
  <c r="H68" i="1"/>
  <c r="H69" i="1"/>
  <c r="H70" i="1"/>
  <c r="H76" i="1"/>
  <c r="H77" i="1"/>
  <c r="H104" i="1"/>
  <c r="H105" i="1"/>
  <c r="H109" i="1"/>
  <c r="H116" i="1"/>
  <c r="H117" i="1"/>
  <c r="H123" i="1"/>
  <c r="H124" i="1"/>
  <c r="H125" i="1"/>
  <c r="H126" i="1"/>
  <c r="H132" i="1"/>
  <c r="H136" i="1" s="1"/>
  <c r="H138" i="1"/>
  <c r="H139" i="1"/>
  <c r="H142" i="1"/>
  <c r="H143" i="1"/>
  <c r="H6" i="1"/>
  <c r="H19" i="1"/>
  <c r="H64" i="1" l="1"/>
  <c r="H144" i="1"/>
  <c r="H130" i="1"/>
  <c r="H114" i="1"/>
  <c r="H102" i="1"/>
  <c r="H153" i="1" l="1"/>
  <c r="H154" i="1" s="1"/>
</calcChain>
</file>

<file path=xl/sharedStrings.xml><?xml version="1.0" encoding="utf-8"?>
<sst xmlns="http://schemas.openxmlformats.org/spreadsheetml/2006/main" count="559" uniqueCount="301">
  <si>
    <t>№ п/п</t>
  </si>
  <si>
    <t>Ед. изм.</t>
  </si>
  <si>
    <t>Кол-во</t>
  </si>
  <si>
    <t>шт.</t>
  </si>
  <si>
    <t>ЭПБ</t>
  </si>
  <si>
    <t>ТД</t>
  </si>
  <si>
    <t>м.</t>
  </si>
  <si>
    <t>Приложение 3.1</t>
  </si>
  <si>
    <t>Вид услуг</t>
  </si>
  <si>
    <t>Наименование</t>
  </si>
  <si>
    <t>Цена без НДС; руб.</t>
  </si>
  <si>
    <t>Стоимость без НДС; руб.</t>
  </si>
  <si>
    <t>1.      ОЖГИНСКОЕ МЕСТОРОЖДЕНИЕ</t>
  </si>
  <si>
    <t>2. КАПКАНСКОЕ МЕСТОРОЖДЕНИЕ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</si>
  <si>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</si>
  <si>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</si>
  <si>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</si>
  <si>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</si>
  <si>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</si>
  <si>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</si>
  <si>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</si>
  <si>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</si>
  <si>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</si>
  <si>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</si>
  <si>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</si>
  <si>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</si>
  <si>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</si>
  <si>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</si>
  <si>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</si>
  <si>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</si>
  <si>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</si>
  <si>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</si>
  <si>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</si>
  <si>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</si>
  <si>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</si>
  <si>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</si>
  <si>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</si>
  <si>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</si>
  <si>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</si>
  <si>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</si>
  <si>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</si>
  <si>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</si>
  <si>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</si>
  <si>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</si>
  <si>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</si>
  <si>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</si>
  <si>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</si>
  <si>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</si>
  <si>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</si>
  <si>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</si>
  <si>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</si>
  <si>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</si>
  <si>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</si>
  <si>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</si>
  <si>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</si>
  <si>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</si>
  <si>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</si>
  <si>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1.49.</t>
  </si>
  <si>
    <t>1.50.</t>
  </si>
  <si>
    <t>1.51.</t>
  </si>
  <si>
    <t>1.52.</t>
  </si>
  <si>
    <t>1.53.</t>
  </si>
  <si>
    <t>1.54.</t>
  </si>
  <si>
    <t>1.55.</t>
  </si>
  <si>
    <t>1.56.</t>
  </si>
  <si>
    <t>1.57.</t>
  </si>
  <si>
    <t>1.58.</t>
  </si>
  <si>
    <t>2.1.</t>
  </si>
  <si>
    <t>2.2.</t>
  </si>
  <si>
    <t>2.3.</t>
  </si>
  <si>
    <t>2.4.</t>
  </si>
  <si>
    <t>2.5.</t>
  </si>
  <si>
    <t>2.6.</t>
  </si>
  <si>
    <t>2.7.</t>
  </si>
  <si>
    <t>2.8.</t>
  </si>
  <si>
    <t>3. АЛТЫНОВСКОЕ МЕСТОРОЖДЕНИЕ</t>
  </si>
  <si>
    <t>Период</t>
  </si>
  <si>
    <t>4. КАМЕНСКОЕ МЕСТОРОЖДЕНИЕ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</si>
  <si>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</si>
  <si>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</si>
  <si>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</si>
  <si>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</si>
  <si>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</si>
  <si>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</si>
  <si>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</si>
  <si>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</si>
  <si>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</si>
  <si>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</si>
  <si>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5. ЕСКИНСКОЕ МЕСТОРОЖДЕНИЕ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</si>
  <si>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</si>
  <si>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</si>
  <si>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</si>
  <si>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</si>
  <si>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</si>
  <si>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</si>
  <si>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</si>
  <si>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</si>
  <si>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</si>
  <si>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</si>
  <si>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</si>
  <si>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6. ДУБОВОГОРСКОЕ МЕСТОРОЖДЕНИЕ</t>
  </si>
  <si>
    <t>5.1.</t>
  </si>
  <si>
    <t>5.2.</t>
  </si>
  <si>
    <t>5.3.</t>
  </si>
  <si>
    <t>5.4.</t>
  </si>
  <si>
    <t>6.1.</t>
  </si>
  <si>
    <t>6.2.</t>
  </si>
  <si>
    <t>6.3.</t>
  </si>
  <si>
    <t>6.4.</t>
  </si>
  <si>
    <t>6.5.</t>
  </si>
  <si>
    <t>6.6.</t>
  </si>
  <si>
    <t>7.1.</t>
  </si>
  <si>
    <t>8.1.</t>
  </si>
  <si>
    <t>ИТОГО по п.8:</t>
  </si>
  <si>
    <t>ИТОГО по п.7:</t>
  </si>
  <si>
    <t>ИТОГО по п.6:</t>
  </si>
  <si>
    <t>ИТОГО по п.5:</t>
  </si>
  <si>
    <t>ИТОГО по п.4:</t>
  </si>
  <si>
    <t>ИТОГО по п.3:</t>
  </si>
  <si>
    <t>ИТОГО по п.2:</t>
  </si>
  <si>
    <t>ИТОГО по п.1:</t>
  </si>
  <si>
    <t>ИТОГО без НДС (20%):</t>
  </si>
  <si>
    <t>ИТОГО с НДС (20%):</t>
  </si>
  <si>
    <t>подпись, печать</t>
  </si>
  <si>
    <t>Главный механик АО "УНС"</t>
  </si>
  <si>
    <t>(Трифанов В. Н.)</t>
  </si>
  <si>
    <t>Дренажная емкость ДЕ-10, рег.№ 1-1</t>
  </si>
  <si>
    <t xml:space="preserve">Промысловый трубопровод: Водовод  шурф № 1-скв. № 102            </t>
  </si>
  <si>
    <t>Депарафинизационная установка СДУ-80, зав. № 163</t>
  </si>
  <si>
    <t>Дозировочная установка УДР-01.01-1-1-НДГ1,6/250 К13-1/0,4-А-П, зав.№ 3519</t>
  </si>
  <si>
    <t>Промысловый трубопровод: Скв 208 - АГЗУ</t>
  </si>
  <si>
    <t>Промысловый трубопровод: Скв 2Э - АГЗУ</t>
  </si>
  <si>
    <t>Дозировочная установка УДР-01.01-1-НДГ-1/0,4 АП, зав.№ 3198</t>
  </si>
  <si>
    <t>Дозировочная установка УДР-01.01-1-НДГ-1/0,4 АП, зав.№ 3199</t>
  </si>
  <si>
    <t>Устьевая арматура АФКЭ1-65х21ХЛ, зав.№ 440</t>
  </si>
  <si>
    <t>4.12.</t>
  </si>
  <si>
    <t>4.13.</t>
  </si>
  <si>
    <t>4.14.</t>
  </si>
  <si>
    <t>1.17.</t>
  </si>
  <si>
    <t>1.18.</t>
  </si>
  <si>
    <t>1.19.</t>
  </si>
  <si>
    <t>1.20.</t>
  </si>
  <si>
    <t>1.16.</t>
  </si>
  <si>
    <t>Устройство налива АСН-100АС, зав.№ 474</t>
  </si>
  <si>
    <t>Депарафинизационная установка ПАДУ-3М, зав. № 1012</t>
  </si>
  <si>
    <t>Депарафинизационная установка СДУ-80, зав. № 161</t>
  </si>
  <si>
    <t>Дозировочная установка УБПР/04.00-10-К-НДГ0,7/250-0,26, зав.№1470</t>
  </si>
  <si>
    <t>Установка рекуператорная УР-10/1,4УХЛ1.04, зав.№ 016-016</t>
  </si>
  <si>
    <t>Установка рекуператорная УР10/1,4 , зав.№ 003-13</t>
  </si>
  <si>
    <t>Нагреватель устьевой НУС - 0,1, зав.№ 13</t>
  </si>
  <si>
    <t>7.2.</t>
  </si>
  <si>
    <t>7.3.</t>
  </si>
  <si>
    <t>2.9.</t>
  </si>
  <si>
    <t>2.10.</t>
  </si>
  <si>
    <t>2.11.</t>
  </si>
  <si>
    <t>2.12.</t>
  </si>
  <si>
    <t>2.13.</t>
  </si>
  <si>
    <t xml:space="preserve">Насос ЦНСн 13-175, зав.№ 5326 </t>
  </si>
  <si>
    <t>Нагреватель устьевой НУС - 0,1, зав.№ 12 </t>
  </si>
  <si>
    <t xml:space="preserve">Дозировочная установка УДР-01.01-1-1-НДГ1,6/250 К13-1/0,4-А-П, зав.№ 3516 </t>
  </si>
  <si>
    <t xml:space="preserve">Ориентровочная производственная программа на оказание услуг по проведению экспертизы промышленной безопасности и техническому диагностированию технических устройств и сооружений, расположенных на опасных производственных объектах АО «УНС», в 2026 году                                                                                                                  </t>
  </si>
  <si>
    <t>Станок-качалка СКДР8-3-5,9-40 Ш24-30-1000У1, зав.№124</t>
  </si>
  <si>
    <t>Станок-качалка СК-8, зав.№б/н (скв.№91)</t>
  </si>
  <si>
    <t>Станок-качалка ПНШ 80-3-40, зав.№177</t>
  </si>
  <si>
    <t>Емкость сепарационная Е-4, рег.№4.</t>
  </si>
  <si>
    <t>Емкость сепарационная АГЗУ №2, зав.№222, рег.№10/15</t>
  </si>
  <si>
    <t>Емкость сепарационная АГЗУ №5, зав.№2827, рег.№06/12</t>
  </si>
  <si>
    <t>Насос Boosta 25-311- F-011-EQBE, зав.№14</t>
  </si>
  <si>
    <t>Депарафинизационная установка ПАДУС-2, зав. № 941</t>
  </si>
  <si>
    <t>Емкость подземная дренажная ЕП 40-2400-1600-3, зав.№ 36641, рег.№5-2</t>
  </si>
  <si>
    <t>Емкость подземная дренажная ЕП 40-2400-1600-3, зав.№ 36642, рег.№4-2</t>
  </si>
  <si>
    <t>Емкость подземная дренажная ЕП 8-2000-1300-3, зав.№ 37233, рег.№4-1</t>
  </si>
  <si>
    <t>Дренажная емкость V-50 м3, рег.№6.11</t>
  </si>
  <si>
    <t>Емкость Е-2,5, зав.№ 21829, рег.№ 1.10</t>
  </si>
  <si>
    <t>Дренажная емкость V-10м3, рег.№5-1</t>
  </si>
  <si>
    <t>Дренажная емкость V-9м3, рег.№2-1</t>
  </si>
  <si>
    <t>Дренажная емкость V-9м3, рег.№1-2</t>
  </si>
  <si>
    <t>УДЭ-НС-6,3/100-1/0,4-И-Ехd, зав.№ 160322</t>
  </si>
  <si>
    <t>УБПР/04-00-К-НДГ-0,7/250-0,26, зав.№ 2940</t>
  </si>
  <si>
    <t>УБПР/04.00-10-К-НДГ 1,1/160-0,26, зав.№ 1413</t>
  </si>
  <si>
    <t>УБПР/04.00-16-К-ДП0,4/63К14В-0,26 ,зав.№1936</t>
  </si>
  <si>
    <t>УБПР/04.00-К-0,7/250-0,26, зав.№ 2117</t>
  </si>
  <si>
    <t>УБПР/04.00-10-К-НДГ0,7/250-0,26, зав.№2002</t>
  </si>
  <si>
    <t xml:space="preserve">Внутрипромысловый трубопровод:  АГЗУ №1-у.вр. НГСК </t>
  </si>
  <si>
    <t>Внутрипромысловый трубопровод: АГЗУ №2-т.вр. НГСК КП №2</t>
  </si>
  <si>
    <t>Внутрипромысловый трубопровод: Скв.86-АГЗУ</t>
  </si>
  <si>
    <t>Внутрипромысловый трубопровод: АГЗУ №5-т.вр НГСК КП № 2</t>
  </si>
  <si>
    <t>Внутрипромысловый трубопровод: Скв. № 54 - НГСК</t>
  </si>
  <si>
    <t>Внутрипромысловый трубопровод: т. вр. 2 НГСК-т. вр. 4 НГСК</t>
  </si>
  <si>
    <t>Внутрипромысловый трубопровод: т. вр. 4 НГСК-т. вр. 1 НГСК</t>
  </si>
  <si>
    <t>Водовод Шурф № 2 бис - т. вр. скв. 54 - КП № 5</t>
  </si>
  <si>
    <t xml:space="preserve">Водовод Шурф №5 - т. вр. КП №5 </t>
  </si>
  <si>
    <t xml:space="preserve">Водовод ППСН "Ожга" - т.вр. Скв. № 54 - КП №5         </t>
  </si>
  <si>
    <t>Технологический трубопровод Е8 до Н6</t>
  </si>
  <si>
    <t>Технологический трубопровод от задв № 73,74,75 до задв № 70</t>
  </si>
  <si>
    <t>Технологический трубопровод от задв № 109 до задв № 206</t>
  </si>
  <si>
    <t>Технологический трубопровод от задв № 248 до задв № 81</t>
  </si>
  <si>
    <t>Технологический трубопровод от задв № 82 до задв № 247</t>
  </si>
  <si>
    <t>Технологический трубопровод от задв № 122 до задв № 135</t>
  </si>
  <si>
    <t>Технологический трубопровод от задв № 132,133,134 до задв № 121</t>
  </si>
  <si>
    <t>Технологический трубопровод от задв № 83,84,85 до задв № 127</t>
  </si>
  <si>
    <t>Технологический трубопровод от задв № 128 до задв № 86</t>
  </si>
  <si>
    <t>Трубопровод от БУТГ до УР1</t>
  </si>
  <si>
    <t>Трубопровод от БУТГ до УР2</t>
  </si>
  <si>
    <t>Трубопровод от ТО1 до УР1</t>
  </si>
  <si>
    <t>Трубопровод от задв№265 до УР2</t>
  </si>
  <si>
    <t>Трубопровод от задв№268 до УР1</t>
  </si>
  <si>
    <t>Трубопровод от задв№274 до УР1</t>
  </si>
  <si>
    <t>РВС "Е-13"</t>
  </si>
  <si>
    <t>ПТО</t>
  </si>
  <si>
    <t>РВС "Е-14"</t>
  </si>
  <si>
    <t>РВС "Е-17"</t>
  </si>
  <si>
    <t>РВС "Е-18"</t>
  </si>
  <si>
    <t>ЧТО</t>
  </si>
  <si>
    <t>РВС "РВ-1"</t>
  </si>
  <si>
    <t>РВС "РВ-2"</t>
  </si>
  <si>
    <t>Станок-качалка ПШГН 8-3-5500, зав.№65641</t>
  </si>
  <si>
    <t>Станок-качалка ПШГН 8-3-5500, зав.№65651</t>
  </si>
  <si>
    <t>Насос НБ-50, зав.№Я 99</t>
  </si>
  <si>
    <t>Насос НВ-Д-1М 50/80, зав.№1487</t>
  </si>
  <si>
    <t>Насос 12НА-9х4-Е-3900-В-У2, зав.№369</t>
  </si>
  <si>
    <t>Депарафинизационная установка СДУ-80, зав. № 272</t>
  </si>
  <si>
    <t>Емкость подземная ЕП16-2000-1300-2, зав.№766, рег.№ 053/766</t>
  </si>
  <si>
    <t>Емкость подземная ЕП5-1600-1700-2, зав.№ 769, рег.№ 054/769</t>
  </si>
  <si>
    <t xml:space="preserve">Емкость подземная ЕП16-2000-1300-2, зав.№ 764, рег.№056/764 </t>
  </si>
  <si>
    <t>Емкость подземная ЕП-40-2400-1100-3, зав.№ 702</t>
  </si>
  <si>
    <t>Емкость КЕ-4, зав.№ 30968</t>
  </si>
  <si>
    <t>Емкость КЕ-8, зав.№ 50</t>
  </si>
  <si>
    <t>2.14.</t>
  </si>
  <si>
    <t>Устьевая арматура АФК1Э2-65х14А, зав.№ 30</t>
  </si>
  <si>
    <t>2.15.</t>
  </si>
  <si>
    <t>Устьевая арматура АУШ 65х14.1, зав.№1</t>
  </si>
  <si>
    <t>2.16.</t>
  </si>
  <si>
    <t>Выкидной трубопровод от скв.№ 412 до АГЗУ</t>
  </si>
  <si>
    <t>2.17.</t>
  </si>
  <si>
    <t>Выкидной трубопровод от скв.№ 401 до АГЗУ</t>
  </si>
  <si>
    <t>2.18.</t>
  </si>
  <si>
    <t>Выкидной трубопровод от скв.№ 419 до АГЗУ</t>
  </si>
  <si>
    <t>2.19.</t>
  </si>
  <si>
    <t>Выкидной трубопровод от скв.№ 421 до АГЗУ</t>
  </si>
  <si>
    <t>2.20.</t>
  </si>
  <si>
    <t>Выкидной трубопровод от скв.№ 405 до АГЗУ</t>
  </si>
  <si>
    <t>2.21.</t>
  </si>
  <si>
    <t>Выкидной трубопровод от скв.№ 406 до АГЗУ</t>
  </si>
  <si>
    <t>2.22.</t>
  </si>
  <si>
    <t>Выкидной трубопровод от скв.№ 407 до АГЗУ</t>
  </si>
  <si>
    <t>2.23.</t>
  </si>
  <si>
    <t>Выкидной трубопровод от скв.№ 408 до АГЗУ</t>
  </si>
  <si>
    <t>2.24.</t>
  </si>
  <si>
    <t>Нефтегазосборный трубопровод АГЗУ-ППСН-251</t>
  </si>
  <si>
    <t>2.25.</t>
  </si>
  <si>
    <t>Водовод высокого давления от скв.№ 431 до скв.№ 403</t>
  </si>
  <si>
    <t>2.26.</t>
  </si>
  <si>
    <t>Водовод высокого давления от скв.№ 431 до скв.№ 404</t>
  </si>
  <si>
    <t>2.27.</t>
  </si>
  <si>
    <t>Водовод высокого давления от скв.№ 431 до скв.№ 402</t>
  </si>
  <si>
    <t>2.28.</t>
  </si>
  <si>
    <t>Выкидной трубопровод скв. № 1р до т.вр. в трубопровод КП2-КП1</t>
  </si>
  <si>
    <t>2.29.</t>
  </si>
  <si>
    <t>Внутрипромысловый трубопровод: Трубопровод КП2-КП1</t>
  </si>
  <si>
    <t>2.30.</t>
  </si>
  <si>
    <t>РВС - 700</t>
  </si>
  <si>
    <t>2.31.</t>
  </si>
  <si>
    <t>2.32.</t>
  </si>
  <si>
    <t>2.33.</t>
  </si>
  <si>
    <t>2.34.</t>
  </si>
  <si>
    <t>2.35.</t>
  </si>
  <si>
    <t>2.36.</t>
  </si>
  <si>
    <t>Станок-качалка ПНШ80-3-40, зав.№113</t>
  </si>
  <si>
    <t>Станок-качалка ПНШ80-3-40-01, зав.№120</t>
  </si>
  <si>
    <t>Станок-качалка ПНШ80-3-40, зав.№179</t>
  </si>
  <si>
    <t>Установка термической утилизации промышленных стоков УТУПС-50 УХЛ1, зав.№025/17</t>
  </si>
  <si>
    <t>Резервуар РГС-75, зав.№1283/1, рег.№4.14</t>
  </si>
  <si>
    <t>Устьевая арматура АФК1 65х210, зав.№331</t>
  </si>
  <si>
    <t>Устьевая арматура АФК65х210, зав.№ 2548</t>
  </si>
  <si>
    <t>Устьевая арматура АФК1-65х21, зав.№ 43</t>
  </si>
  <si>
    <t>Станок-качалка ПШГН 8-3-5500-01, зав.№075740</t>
  </si>
  <si>
    <t>Станок-качалка ПШГН 8-3-5500-01, зав.№065714</t>
  </si>
  <si>
    <t>Установка факельная УФМ-0,05-У1-Ду100-Н30, зав.№01-12/2</t>
  </si>
  <si>
    <t>Емкость подземная ЕП 16-2000-1300-2, зав.№ 809, рег.№ 051/809</t>
  </si>
  <si>
    <t>Емкость подземная ЕП 5-1600-1700-2, зав.№ 768, рег.№ 050/768</t>
  </si>
  <si>
    <t>Емкость подземная ЕП 16-2000-1300-2, зав.№ 765, рег.№ 052/765</t>
  </si>
  <si>
    <t>Емкость подземная ЕП8-2000-1-2, зав.№ 819, рег.№ 055/819</t>
  </si>
  <si>
    <t>Внутрипромысловый трубопровод: Скв 160 - сборная гребёнка</t>
  </si>
  <si>
    <t>Технологический трубопровод: Сепаратор С-1- Путевой подогреватель</t>
  </si>
  <si>
    <t>Технологический трубопровод: Путевой подогреватель - т.вр С-2,Н-1,Н-2,Н-3,Н-4,Н-6</t>
  </si>
  <si>
    <t>Технологический трубопровод: Газовая линия: Сепаратор С-1 - Путевой подогреватель - т.вр (С-2,Н-1,Н-2,Н-3,Н-4,Н-6) - ЕП-1</t>
  </si>
  <si>
    <t>Технологический трубопровод: Газовая линия СППК: С-1 - т.вр (С-2,Н-1,Н-2,Н-3,Н-4,Н-6) - ЕП-1</t>
  </si>
  <si>
    <t>Сепаратор С-1, скв.№120, зав.№277, рег.№013/277</t>
  </si>
  <si>
    <t>Сепаратор С-1, скв.№114, зав.№310, рег.№015/310</t>
  </si>
  <si>
    <t>Емкость 25м3, зав.№б/н, рег.№115/1</t>
  </si>
  <si>
    <t>РГС-10, зав.№201, рег.№ 017/201</t>
  </si>
  <si>
    <t>УБПР/04.00К-0,7/250-0,26, зав.№ 1502</t>
  </si>
  <si>
    <t>Нагреватель устьевой НУС - 0,1, зав.№ 182</t>
  </si>
  <si>
    <t>РВС - 400</t>
  </si>
  <si>
    <t>УДР-01.01-1-НДГ-1/0,4 АП, зав.№3196</t>
  </si>
  <si>
    <t>Депарафинизационная установка ПАДУС-2, зав. №б/н. (скв.№50)</t>
  </si>
  <si>
    <t>7. ГУЩИНСКОЕ МЕСТОРОЖДЕНИЕ</t>
  </si>
  <si>
    <t>8. ЧЕРДЫНСКОЕ МЕСТОРОЖДЕНИЕ</t>
  </si>
  <si>
    <t>Устьевая арматура АФК1 65х210, зав.№ 9621</t>
  </si>
  <si>
    <t>Насос Boosta 25-311- F-011-EQBE, зав.№15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</si>
</sst>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9"/>
  <sheetViews>
    <sheetView tabSelected="1" zoomScaleNormal="100" workbookViewId="0">
      <selection activeCell="A5" sqref="A5:H5"/>
    </sheetView>
  </sheetViews>
  <sheetFormatPr defaultColWidth="9.1796875" defaultRowHeight="13" x14ac:dyDescent="0.35"/>
  <cols>
    <col min="1" max="1" width="5.7265625" style="7" customWidth="1"/>
    <col min="2" max="2" width="54.1796875" style="7" customWidth="1"/>
    <col min="3" max="3" width="8" style="7" customWidth="1"/>
    <col min="4" max="4" width="6.81640625" style="7" customWidth="1"/>
    <col min="5" max="5" width="8" style="7" customWidth="1"/>
    <col min="6" max="6" width="14.81640625" style="8" bestFit="1" customWidth="1"/>
    <col min="7" max="7" width="14.1796875" style="3" customWidth="1"/>
    <col min="8" max="8" width="18.1796875" style="3" customWidth="1"/>
    <col min="9" max="16384" width="9.1796875" style="7"/>
  </cols>
  <sheetData>
    <row r="1" spans="1:8" ht="16.5" x14ac:dyDescent="0.35">
      <c r="G1" s="39" t="s">
        <v>7</v>
      </c>
      <c r="H1" s="39"/>
    </row>
    <row r="2" spans="1:8" ht="29.25" customHeight="1" x14ac:dyDescent="0.35">
      <c r="A2" s="27" t="s">
        <v>160</v>
      </c>
      <c r="B2" s="27"/>
      <c r="C2" s="27"/>
      <c r="D2" s="27"/>
      <c r="E2" s="27"/>
      <c r="F2" s="27"/>
      <c r="G2" s="27"/>
      <c r="H2" s="27"/>
    </row>
    <row r="3" spans="1:8" ht="35.25" customHeight="1" x14ac:dyDescent="0.35">
      <c r="A3" s="1" t="s">
        <v>0</v>
      </c>
      <c r="B3" s="1" t="s">
        <v>9</v>
      </c>
      <c r="C3" s="1" t="s">
        <v>1</v>
      </c>
      <c r="D3" s="1" t="s">
        <v>2</v>
      </c>
      <c r="E3" s="1" t="s">
        <v>8</v>
      </c>
      <c r="F3" s="4" t="s">
        <v>76</v>
      </c>
      <c r="G3" s="2" t="s">
        <v>10</v>
      </c>
      <c r="H3" s="2" t="s">
        <v>11</v>
      </c>
    </row>
    <row r="4" spans="1:8" s="10" customFormat="1" x14ac:dyDescent="0.3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6">
        <v>7</v>
      </c>
      <c r="H4" s="6">
        <v>8</v>
      </c>
    </row>
    <row r="5" spans="1:8" x14ac:dyDescent="0.35">
      <c r="A5" s="28" t="s">
        <v>12</v>
      </c>
      <c r="B5" s="29"/>
      <c r="C5" s="29"/>
      <c r="D5" s="29"/>
      <c r="E5" s="29"/>
      <c r="F5" s="29"/>
      <c r="G5" s="29"/>
      <c r="H5" s="30"/>
    </row>
    <row r="6" spans="1:8" x14ac:dyDescent="0.35">
      <c r="A6" s="17" t="s">
        <v>14</v>
      </c>
      <c r="B6" s="23" t="s">
        <v>161</v>
      </c>
      <c r="C6" s="17" t="s">
        <v>3</v>
      </c>
      <c r="D6" s="17">
        <v>1</v>
      </c>
      <c r="E6" s="17" t="s">
        <v>4</v>
      </c>
      <c r="F6" s="18">
        <v>46195</v>
      </c>
      <c r="G6" s="11"/>
      <c r="H6" s="2">
        <f t="shared" ref="H6:H18" si="0">D6*G6</f>
        <v>0</v>
      </c>
    </row>
    <row r="7" spans="1:8" x14ac:dyDescent="0.35">
      <c r="A7" s="17" t="s">
        <v>15</v>
      </c>
      <c r="B7" s="23" t="s">
        <v>162</v>
      </c>
      <c r="C7" s="17" t="s">
        <v>3</v>
      </c>
      <c r="D7" s="17">
        <v>1</v>
      </c>
      <c r="E7" s="17" t="s">
        <v>4</v>
      </c>
      <c r="F7" s="18">
        <v>46195</v>
      </c>
      <c r="G7" s="11"/>
      <c r="H7" s="2">
        <f t="shared" si="0"/>
        <v>0</v>
      </c>
    </row>
    <row r="8" spans="1:8" x14ac:dyDescent="0.35">
      <c r="A8" s="17" t="s">
        <v>16</v>
      </c>
      <c r="B8" s="16" t="s">
        <v>163</v>
      </c>
      <c r="C8" s="17" t="s">
        <v>3</v>
      </c>
      <c r="D8" s="17">
        <v>1</v>
      </c>
      <c r="E8" s="17" t="s">
        <v>4</v>
      </c>
      <c r="F8" s="18">
        <v>46357</v>
      </c>
      <c r="G8" s="11"/>
      <c r="H8" s="2">
        <f t="shared" si="0"/>
        <v>0</v>
      </c>
    </row>
    <row r="9" spans="1:8" x14ac:dyDescent="0.35">
      <c r="A9" s="17" t="s">
        <v>17</v>
      </c>
      <c r="B9" s="16" t="s">
        <v>164</v>
      </c>
      <c r="C9" s="17" t="s">
        <v>3</v>
      </c>
      <c r="D9" s="17">
        <v>1</v>
      </c>
      <c r="E9" s="17" t="s">
        <v>4</v>
      </c>
      <c r="F9" s="18">
        <v>46204</v>
      </c>
      <c r="G9" s="11"/>
      <c r="H9" s="2">
        <f t="shared" si="0"/>
        <v>0</v>
      </c>
    </row>
    <row r="10" spans="1:8" x14ac:dyDescent="0.35">
      <c r="A10" s="17" t="s">
        <v>18</v>
      </c>
      <c r="B10" s="16" t="s">
        <v>165</v>
      </c>
      <c r="C10" s="17" t="s">
        <v>3</v>
      </c>
      <c r="D10" s="17">
        <v>1</v>
      </c>
      <c r="E10" s="17" t="s">
        <v>4</v>
      </c>
      <c r="F10" s="18">
        <v>46098</v>
      </c>
      <c r="G10" s="11"/>
      <c r="H10" s="2">
        <f t="shared" si="0"/>
        <v>0</v>
      </c>
    </row>
    <row r="11" spans="1:8" x14ac:dyDescent="0.35">
      <c r="A11" s="17" t="s">
        <v>19</v>
      </c>
      <c r="B11" s="16" t="s">
        <v>166</v>
      </c>
      <c r="C11" s="17" t="s">
        <v>3</v>
      </c>
      <c r="D11" s="17">
        <v>1</v>
      </c>
      <c r="E11" s="17" t="s">
        <v>4</v>
      </c>
      <c r="F11" s="18">
        <v>46103</v>
      </c>
      <c r="G11" s="11"/>
      <c r="H11" s="2">
        <f t="shared" si="0"/>
        <v>0</v>
      </c>
    </row>
    <row r="12" spans="1:8" x14ac:dyDescent="0.35">
      <c r="A12" s="17" t="s">
        <v>20</v>
      </c>
      <c r="B12" s="16" t="s">
        <v>167</v>
      </c>
      <c r="C12" s="17" t="s">
        <v>3</v>
      </c>
      <c r="D12" s="17">
        <v>1</v>
      </c>
      <c r="E12" s="17" t="s">
        <v>4</v>
      </c>
      <c r="F12" s="18">
        <v>46366</v>
      </c>
      <c r="G12" s="11"/>
      <c r="H12" s="2">
        <f t="shared" si="0"/>
        <v>0</v>
      </c>
    </row>
    <row r="13" spans="1:8" x14ac:dyDescent="0.35">
      <c r="A13" s="17" t="s">
        <v>21</v>
      </c>
      <c r="B13" s="16" t="s">
        <v>300</v>
      </c>
      <c r="C13" s="17" t="s">
        <v>3</v>
      </c>
      <c r="D13" s="17">
        <v>1</v>
      </c>
      <c r="E13" s="17" t="s">
        <v>4</v>
      </c>
      <c r="F13" s="18">
        <v>46366</v>
      </c>
      <c r="G13" s="11"/>
      <c r="H13" s="2">
        <f t="shared" si="0"/>
        <v>0</v>
      </c>
    </row>
    <row r="14" spans="1:8" x14ac:dyDescent="0.35">
      <c r="A14" s="17" t="s">
        <v>22</v>
      </c>
      <c r="B14" s="23" t="s">
        <v>168</v>
      </c>
      <c r="C14" s="17" t="s">
        <v>3</v>
      </c>
      <c r="D14" s="17">
        <v>1</v>
      </c>
      <c r="E14" s="17" t="s">
        <v>4</v>
      </c>
      <c r="F14" s="18">
        <v>46168</v>
      </c>
      <c r="G14" s="11"/>
      <c r="H14" s="2">
        <f t="shared" si="0"/>
        <v>0</v>
      </c>
    </row>
    <row r="15" spans="1:8" ht="26" x14ac:dyDescent="0.35">
      <c r="A15" s="17" t="s">
        <v>23</v>
      </c>
      <c r="B15" s="16" t="s">
        <v>169</v>
      </c>
      <c r="C15" s="17" t="s">
        <v>3</v>
      </c>
      <c r="D15" s="17">
        <v>1</v>
      </c>
      <c r="E15" s="17" t="s">
        <v>4</v>
      </c>
      <c r="F15" s="18">
        <v>46133</v>
      </c>
      <c r="G15" s="11"/>
      <c r="H15" s="2">
        <f t="shared" si="0"/>
        <v>0</v>
      </c>
    </row>
    <row r="16" spans="1:8" ht="26" x14ac:dyDescent="0.35">
      <c r="A16" s="17" t="s">
        <v>24</v>
      </c>
      <c r="B16" s="16" t="s">
        <v>170</v>
      </c>
      <c r="C16" s="17" t="s">
        <v>3</v>
      </c>
      <c r="D16" s="17">
        <v>1</v>
      </c>
      <c r="E16" s="17" t="s">
        <v>4</v>
      </c>
      <c r="F16" s="18">
        <v>46133</v>
      </c>
      <c r="G16" s="11"/>
      <c r="H16" s="2">
        <f t="shared" si="0"/>
        <v>0</v>
      </c>
    </row>
    <row r="17" spans="1:8" ht="26" x14ac:dyDescent="0.35">
      <c r="A17" s="17" t="s">
        <v>25</v>
      </c>
      <c r="B17" s="16" t="s">
        <v>171</v>
      </c>
      <c r="C17" s="17" t="s">
        <v>3</v>
      </c>
      <c r="D17" s="17">
        <v>1</v>
      </c>
      <c r="E17" s="17" t="s">
        <v>4</v>
      </c>
      <c r="F17" s="18">
        <v>46133</v>
      </c>
      <c r="G17" s="11"/>
      <c r="H17" s="2">
        <f t="shared" si="0"/>
        <v>0</v>
      </c>
    </row>
    <row r="18" spans="1:8" x14ac:dyDescent="0.35">
      <c r="A18" s="17" t="s">
        <v>26</v>
      </c>
      <c r="B18" s="16" t="s">
        <v>172</v>
      </c>
      <c r="C18" s="17" t="s">
        <v>3</v>
      </c>
      <c r="D18" s="17">
        <v>1</v>
      </c>
      <c r="E18" s="17" t="s">
        <v>4</v>
      </c>
      <c r="F18" s="18">
        <v>46133</v>
      </c>
      <c r="G18" s="11"/>
      <c r="H18" s="2">
        <f t="shared" si="0"/>
        <v>0</v>
      </c>
    </row>
    <row r="19" spans="1:8" x14ac:dyDescent="0.35">
      <c r="A19" s="17" t="s">
        <v>27</v>
      </c>
      <c r="B19" s="16" t="s">
        <v>173</v>
      </c>
      <c r="C19" s="17" t="s">
        <v>3</v>
      </c>
      <c r="D19" s="17">
        <v>1</v>
      </c>
      <c r="E19" s="17" t="s">
        <v>4</v>
      </c>
      <c r="F19" s="18">
        <v>46133</v>
      </c>
      <c r="G19" s="11"/>
      <c r="H19" s="2">
        <f t="shared" ref="H19:H23" si="1">D19*G19</f>
        <v>0</v>
      </c>
    </row>
    <row r="20" spans="1:8" x14ac:dyDescent="0.35">
      <c r="A20" s="17" t="s">
        <v>28</v>
      </c>
      <c r="B20" s="16" t="s">
        <v>174</v>
      </c>
      <c r="C20" s="17" t="s">
        <v>3</v>
      </c>
      <c r="D20" s="17">
        <v>1</v>
      </c>
      <c r="E20" s="17" t="s">
        <v>4</v>
      </c>
      <c r="F20" s="18">
        <v>46133</v>
      </c>
      <c r="G20" s="11"/>
      <c r="H20" s="2">
        <f t="shared" si="1"/>
        <v>0</v>
      </c>
    </row>
    <row r="21" spans="1:8" x14ac:dyDescent="0.35">
      <c r="A21" s="17" t="s">
        <v>142</v>
      </c>
      <c r="B21" s="16" t="s">
        <v>175</v>
      </c>
      <c r="C21" s="17" t="s">
        <v>3</v>
      </c>
      <c r="D21" s="17">
        <v>1</v>
      </c>
      <c r="E21" s="17" t="s">
        <v>4</v>
      </c>
      <c r="F21" s="18">
        <v>46133</v>
      </c>
      <c r="G21" s="11"/>
      <c r="H21" s="2">
        <f t="shared" si="1"/>
        <v>0</v>
      </c>
    </row>
    <row r="22" spans="1:8" x14ac:dyDescent="0.35">
      <c r="A22" s="17" t="s">
        <v>138</v>
      </c>
      <c r="B22" s="16" t="s">
        <v>176</v>
      </c>
      <c r="C22" s="17" t="s">
        <v>3</v>
      </c>
      <c r="D22" s="17">
        <v>1</v>
      </c>
      <c r="E22" s="17" t="s">
        <v>4</v>
      </c>
      <c r="F22" s="18">
        <v>46133</v>
      </c>
      <c r="G22" s="11"/>
      <c r="H22" s="2">
        <f t="shared" si="1"/>
        <v>0</v>
      </c>
    </row>
    <row r="23" spans="1:8" x14ac:dyDescent="0.35">
      <c r="A23" s="17" t="s">
        <v>139</v>
      </c>
      <c r="B23" s="16" t="s">
        <v>158</v>
      </c>
      <c r="C23" s="17" t="s">
        <v>3</v>
      </c>
      <c r="D23" s="17">
        <v>1</v>
      </c>
      <c r="E23" s="17" t="s">
        <v>4</v>
      </c>
      <c r="F23" s="18">
        <v>46143</v>
      </c>
      <c r="G23" s="11"/>
      <c r="H23" s="2">
        <f t="shared" si="1"/>
        <v>0</v>
      </c>
    </row>
    <row r="24" spans="1:8" x14ac:dyDescent="0.35">
      <c r="A24" s="17" t="s">
        <v>140</v>
      </c>
      <c r="B24" s="16" t="s">
        <v>177</v>
      </c>
      <c r="C24" s="17" t="s">
        <v>3</v>
      </c>
      <c r="D24" s="17">
        <v>1</v>
      </c>
      <c r="E24" s="17" t="s">
        <v>4</v>
      </c>
      <c r="F24" s="18">
        <v>46174</v>
      </c>
      <c r="G24" s="11"/>
      <c r="H24" s="2">
        <f t="shared" ref="H24:H34" si="2">D24*G24</f>
        <v>0</v>
      </c>
    </row>
    <row r="25" spans="1:8" x14ac:dyDescent="0.35">
      <c r="A25" s="17" t="s">
        <v>141</v>
      </c>
      <c r="B25" s="16" t="s">
        <v>178</v>
      </c>
      <c r="C25" s="17" t="s">
        <v>3</v>
      </c>
      <c r="D25" s="17">
        <v>1</v>
      </c>
      <c r="E25" s="17" t="s">
        <v>4</v>
      </c>
      <c r="F25" s="18">
        <v>46174</v>
      </c>
      <c r="G25" s="11"/>
      <c r="H25" s="2">
        <f t="shared" si="2"/>
        <v>0</v>
      </c>
    </row>
    <row r="26" spans="1:8" x14ac:dyDescent="0.35">
      <c r="A26" s="17" t="s">
        <v>29</v>
      </c>
      <c r="B26" s="16" t="s">
        <v>179</v>
      </c>
      <c r="C26" s="17" t="s">
        <v>3</v>
      </c>
      <c r="D26" s="17">
        <v>1</v>
      </c>
      <c r="E26" s="17" t="s">
        <v>4</v>
      </c>
      <c r="F26" s="18">
        <v>46174</v>
      </c>
      <c r="G26" s="11"/>
      <c r="H26" s="2">
        <f t="shared" si="2"/>
        <v>0</v>
      </c>
    </row>
    <row r="27" spans="1:8" x14ac:dyDescent="0.35">
      <c r="A27" s="17" t="s">
        <v>30</v>
      </c>
      <c r="B27" s="16" t="s">
        <v>180</v>
      </c>
      <c r="C27" s="17" t="s">
        <v>3</v>
      </c>
      <c r="D27" s="17">
        <v>1</v>
      </c>
      <c r="E27" s="17" t="s">
        <v>4</v>
      </c>
      <c r="F27" s="18">
        <v>46174</v>
      </c>
      <c r="G27" s="11"/>
      <c r="H27" s="2">
        <f t="shared" si="2"/>
        <v>0</v>
      </c>
    </row>
    <row r="28" spans="1:8" x14ac:dyDescent="0.35">
      <c r="A28" s="17" t="s">
        <v>31</v>
      </c>
      <c r="B28" s="16" t="s">
        <v>181</v>
      </c>
      <c r="C28" s="17" t="s">
        <v>3</v>
      </c>
      <c r="D28" s="17">
        <v>1</v>
      </c>
      <c r="E28" s="17" t="s">
        <v>4</v>
      </c>
      <c r="F28" s="18">
        <v>46174</v>
      </c>
      <c r="G28" s="11"/>
      <c r="H28" s="2">
        <f t="shared" si="2"/>
        <v>0</v>
      </c>
    </row>
    <row r="29" spans="1:8" x14ac:dyDescent="0.35">
      <c r="A29" s="17" t="s">
        <v>32</v>
      </c>
      <c r="B29" s="16" t="s">
        <v>182</v>
      </c>
      <c r="C29" s="17" t="s">
        <v>3</v>
      </c>
      <c r="D29" s="17">
        <v>1</v>
      </c>
      <c r="E29" s="17" t="s">
        <v>4</v>
      </c>
      <c r="F29" s="18">
        <v>46174</v>
      </c>
      <c r="G29" s="11"/>
      <c r="H29" s="2">
        <f t="shared" si="2"/>
        <v>0</v>
      </c>
    </row>
    <row r="30" spans="1:8" x14ac:dyDescent="0.35">
      <c r="A30" s="17" t="s">
        <v>33</v>
      </c>
      <c r="B30" s="16" t="s">
        <v>183</v>
      </c>
      <c r="C30" s="17" t="s">
        <v>6</v>
      </c>
      <c r="D30" s="22">
        <v>154</v>
      </c>
      <c r="E30" s="17" t="s">
        <v>4</v>
      </c>
      <c r="F30" s="18">
        <v>46225</v>
      </c>
      <c r="G30" s="11"/>
      <c r="H30" s="2">
        <f t="shared" si="2"/>
        <v>0</v>
      </c>
    </row>
    <row r="31" spans="1:8" x14ac:dyDescent="0.35">
      <c r="A31" s="17" t="s">
        <v>34</v>
      </c>
      <c r="B31" s="16" t="s">
        <v>184</v>
      </c>
      <c r="C31" s="17" t="s">
        <v>6</v>
      </c>
      <c r="D31" s="22">
        <v>87</v>
      </c>
      <c r="E31" s="17" t="s">
        <v>4</v>
      </c>
      <c r="F31" s="18">
        <v>46225</v>
      </c>
      <c r="G31" s="11"/>
      <c r="H31" s="2">
        <f t="shared" si="2"/>
        <v>0</v>
      </c>
    </row>
    <row r="32" spans="1:8" x14ac:dyDescent="0.35">
      <c r="A32" s="17" t="s">
        <v>35</v>
      </c>
      <c r="B32" s="16" t="s">
        <v>185</v>
      </c>
      <c r="C32" s="17" t="s">
        <v>6</v>
      </c>
      <c r="D32" s="22">
        <v>90</v>
      </c>
      <c r="E32" s="17" t="s">
        <v>4</v>
      </c>
      <c r="F32" s="18">
        <v>46225</v>
      </c>
      <c r="G32" s="11"/>
      <c r="H32" s="2">
        <f t="shared" si="2"/>
        <v>0</v>
      </c>
    </row>
    <row r="33" spans="1:8" x14ac:dyDescent="0.35">
      <c r="A33" s="17" t="s">
        <v>36</v>
      </c>
      <c r="B33" s="16" t="s">
        <v>186</v>
      </c>
      <c r="C33" s="17" t="s">
        <v>6</v>
      </c>
      <c r="D33" s="22">
        <v>617</v>
      </c>
      <c r="E33" s="17" t="s">
        <v>4</v>
      </c>
      <c r="F33" s="18">
        <v>46225</v>
      </c>
      <c r="G33" s="11"/>
      <c r="H33" s="2">
        <f t="shared" si="2"/>
        <v>0</v>
      </c>
    </row>
    <row r="34" spans="1:8" x14ac:dyDescent="0.35">
      <c r="A34" s="17" t="s">
        <v>37</v>
      </c>
      <c r="B34" s="16" t="s">
        <v>187</v>
      </c>
      <c r="C34" s="17" t="s">
        <v>6</v>
      </c>
      <c r="D34" s="22">
        <v>48</v>
      </c>
      <c r="E34" s="17" t="s">
        <v>4</v>
      </c>
      <c r="F34" s="18">
        <v>46193</v>
      </c>
      <c r="G34" s="11"/>
      <c r="H34" s="2">
        <f t="shared" si="2"/>
        <v>0</v>
      </c>
    </row>
    <row r="35" spans="1:8" x14ac:dyDescent="0.35">
      <c r="A35" s="17" t="s">
        <v>38</v>
      </c>
      <c r="B35" s="16" t="s">
        <v>188</v>
      </c>
      <c r="C35" s="17" t="s">
        <v>6</v>
      </c>
      <c r="D35" s="22">
        <v>720</v>
      </c>
      <c r="E35" s="17" t="s">
        <v>4</v>
      </c>
      <c r="F35" s="18">
        <v>46225</v>
      </c>
      <c r="G35" s="11"/>
      <c r="H35" s="2">
        <f>G35</f>
        <v>0</v>
      </c>
    </row>
    <row r="36" spans="1:8" x14ac:dyDescent="0.35">
      <c r="A36" s="17" t="s">
        <v>39</v>
      </c>
      <c r="B36" s="16" t="s">
        <v>189</v>
      </c>
      <c r="C36" s="17" t="s">
        <v>6</v>
      </c>
      <c r="D36" s="22">
        <v>970</v>
      </c>
      <c r="E36" s="17" t="s">
        <v>4</v>
      </c>
      <c r="F36" s="18">
        <v>46225</v>
      </c>
      <c r="G36" s="11"/>
      <c r="H36" s="2">
        <f t="shared" ref="H36:H63" si="3">G36</f>
        <v>0</v>
      </c>
    </row>
    <row r="37" spans="1:8" x14ac:dyDescent="0.35">
      <c r="A37" s="17" t="s">
        <v>40</v>
      </c>
      <c r="B37" s="16" t="s">
        <v>190</v>
      </c>
      <c r="C37" s="17" t="s">
        <v>6</v>
      </c>
      <c r="D37" s="22">
        <v>134</v>
      </c>
      <c r="E37" s="17" t="s">
        <v>4</v>
      </c>
      <c r="F37" s="18">
        <v>46184</v>
      </c>
      <c r="G37" s="11"/>
      <c r="H37" s="2">
        <f t="shared" si="3"/>
        <v>0</v>
      </c>
    </row>
    <row r="38" spans="1:8" x14ac:dyDescent="0.35">
      <c r="A38" s="17" t="s">
        <v>41</v>
      </c>
      <c r="B38" s="16" t="s">
        <v>191</v>
      </c>
      <c r="C38" s="17" t="s">
        <v>6</v>
      </c>
      <c r="D38" s="22">
        <v>105</v>
      </c>
      <c r="E38" s="17" t="s">
        <v>4</v>
      </c>
      <c r="F38" s="18">
        <v>46184</v>
      </c>
      <c r="G38" s="11"/>
      <c r="H38" s="2">
        <f t="shared" si="3"/>
        <v>0</v>
      </c>
    </row>
    <row r="39" spans="1:8" x14ac:dyDescent="0.35">
      <c r="A39" s="17" t="s">
        <v>42</v>
      </c>
      <c r="B39" s="19" t="s">
        <v>192</v>
      </c>
      <c r="C39" s="17" t="s">
        <v>6</v>
      </c>
      <c r="D39" s="17">
        <v>6173</v>
      </c>
      <c r="E39" s="17" t="s">
        <v>4</v>
      </c>
      <c r="F39" s="18">
        <v>46184</v>
      </c>
      <c r="G39" s="11"/>
      <c r="H39" s="2">
        <f t="shared" si="3"/>
        <v>0</v>
      </c>
    </row>
    <row r="40" spans="1:8" x14ac:dyDescent="0.35">
      <c r="A40" s="17" t="s">
        <v>43</v>
      </c>
      <c r="B40" s="19" t="s">
        <v>193</v>
      </c>
      <c r="C40" s="17" t="s">
        <v>6</v>
      </c>
      <c r="D40" s="22">
        <v>8</v>
      </c>
      <c r="E40" s="17" t="s">
        <v>4</v>
      </c>
      <c r="F40" s="18">
        <v>46231</v>
      </c>
      <c r="G40" s="11"/>
      <c r="H40" s="2">
        <f t="shared" si="3"/>
        <v>0</v>
      </c>
    </row>
    <row r="41" spans="1:8" x14ac:dyDescent="0.35">
      <c r="A41" s="17" t="s">
        <v>44</v>
      </c>
      <c r="B41" s="19" t="s">
        <v>194</v>
      </c>
      <c r="C41" s="17" t="s">
        <v>6</v>
      </c>
      <c r="D41" s="17">
        <v>29</v>
      </c>
      <c r="E41" s="17" t="s">
        <v>5</v>
      </c>
      <c r="F41" s="18">
        <v>46220</v>
      </c>
      <c r="G41" s="11"/>
      <c r="H41" s="2">
        <f t="shared" si="3"/>
        <v>0</v>
      </c>
    </row>
    <row r="42" spans="1:8" x14ac:dyDescent="0.35">
      <c r="A42" s="17" t="s">
        <v>45</v>
      </c>
      <c r="B42" s="19" t="s">
        <v>195</v>
      </c>
      <c r="C42" s="17" t="s">
        <v>6</v>
      </c>
      <c r="D42" s="17">
        <v>44</v>
      </c>
      <c r="E42" s="17" t="s">
        <v>5</v>
      </c>
      <c r="F42" s="18">
        <v>46220</v>
      </c>
      <c r="G42" s="11"/>
      <c r="H42" s="2">
        <f t="shared" si="3"/>
        <v>0</v>
      </c>
    </row>
    <row r="43" spans="1:8" x14ac:dyDescent="0.35">
      <c r="A43" s="17" t="s">
        <v>46</v>
      </c>
      <c r="B43" s="19" t="s">
        <v>196</v>
      </c>
      <c r="C43" s="17" t="s">
        <v>6</v>
      </c>
      <c r="D43" s="17">
        <v>35</v>
      </c>
      <c r="E43" s="17" t="s">
        <v>5</v>
      </c>
      <c r="F43" s="18">
        <v>46220</v>
      </c>
      <c r="G43" s="11"/>
      <c r="H43" s="2">
        <f t="shared" si="3"/>
        <v>0</v>
      </c>
    </row>
    <row r="44" spans="1:8" x14ac:dyDescent="0.35">
      <c r="A44" s="17" t="s">
        <v>47</v>
      </c>
      <c r="B44" s="19" t="s">
        <v>197</v>
      </c>
      <c r="C44" s="17" t="s">
        <v>6</v>
      </c>
      <c r="D44" s="17">
        <v>37</v>
      </c>
      <c r="E44" s="17" t="s">
        <v>5</v>
      </c>
      <c r="F44" s="18">
        <v>46220</v>
      </c>
      <c r="G44" s="11"/>
      <c r="H44" s="2">
        <f t="shared" si="3"/>
        <v>0</v>
      </c>
    </row>
    <row r="45" spans="1:8" x14ac:dyDescent="0.35">
      <c r="A45" s="17" t="s">
        <v>48</v>
      </c>
      <c r="B45" s="19" t="s">
        <v>198</v>
      </c>
      <c r="C45" s="17" t="s">
        <v>6</v>
      </c>
      <c r="D45" s="17">
        <v>43</v>
      </c>
      <c r="E45" s="17" t="s">
        <v>5</v>
      </c>
      <c r="F45" s="18">
        <v>46231</v>
      </c>
      <c r="G45" s="11"/>
      <c r="H45" s="2">
        <f t="shared" si="3"/>
        <v>0</v>
      </c>
    </row>
    <row r="46" spans="1:8" ht="26" x14ac:dyDescent="0.35">
      <c r="A46" s="17" t="s">
        <v>49</v>
      </c>
      <c r="B46" s="19" t="s">
        <v>199</v>
      </c>
      <c r="C46" s="17" t="s">
        <v>6</v>
      </c>
      <c r="D46" s="17">
        <v>43</v>
      </c>
      <c r="E46" s="17" t="s">
        <v>5</v>
      </c>
      <c r="F46" s="18">
        <v>46190</v>
      </c>
      <c r="G46" s="11"/>
      <c r="H46" s="2">
        <f t="shared" si="3"/>
        <v>0</v>
      </c>
    </row>
    <row r="47" spans="1:8" x14ac:dyDescent="0.35">
      <c r="A47" s="24" t="s">
        <v>50</v>
      </c>
      <c r="B47" s="19" t="s">
        <v>200</v>
      </c>
      <c r="C47" s="17" t="s">
        <v>6</v>
      </c>
      <c r="D47" s="17">
        <v>32</v>
      </c>
      <c r="E47" s="17" t="s">
        <v>5</v>
      </c>
      <c r="F47" s="18">
        <v>46190</v>
      </c>
      <c r="G47" s="11"/>
      <c r="H47" s="2">
        <f t="shared" si="3"/>
        <v>0</v>
      </c>
    </row>
    <row r="48" spans="1:8" x14ac:dyDescent="0.35">
      <c r="A48" s="17" t="s">
        <v>51</v>
      </c>
      <c r="B48" s="19" t="s">
        <v>201</v>
      </c>
      <c r="C48" s="17" t="s">
        <v>6</v>
      </c>
      <c r="D48" s="17">
        <v>36</v>
      </c>
      <c r="E48" s="17" t="s">
        <v>5</v>
      </c>
      <c r="F48" s="18">
        <v>46190</v>
      </c>
      <c r="G48" s="11"/>
      <c r="H48" s="2">
        <f t="shared" si="3"/>
        <v>0</v>
      </c>
    </row>
    <row r="49" spans="1:8" x14ac:dyDescent="0.35">
      <c r="A49" s="17" t="s">
        <v>52</v>
      </c>
      <c r="B49" s="19" t="s">
        <v>202</v>
      </c>
      <c r="C49" s="17" t="s">
        <v>6</v>
      </c>
      <c r="D49" s="20">
        <v>30</v>
      </c>
      <c r="E49" s="17" t="s">
        <v>5</v>
      </c>
      <c r="F49" s="18">
        <v>46231</v>
      </c>
      <c r="G49" s="11"/>
      <c r="H49" s="2">
        <f t="shared" si="3"/>
        <v>0</v>
      </c>
    </row>
    <row r="50" spans="1:8" x14ac:dyDescent="0.35">
      <c r="A50" s="17" t="s">
        <v>53</v>
      </c>
      <c r="B50" s="19" t="s">
        <v>203</v>
      </c>
      <c r="C50" s="17" t="s">
        <v>6</v>
      </c>
      <c r="D50" s="20">
        <v>40</v>
      </c>
      <c r="E50" s="17" t="s">
        <v>5</v>
      </c>
      <c r="F50" s="18">
        <v>46231</v>
      </c>
      <c r="G50" s="11"/>
      <c r="H50" s="2">
        <f t="shared" si="3"/>
        <v>0</v>
      </c>
    </row>
    <row r="51" spans="1:8" x14ac:dyDescent="0.35">
      <c r="A51" s="17" t="s">
        <v>54</v>
      </c>
      <c r="B51" s="19" t="s">
        <v>204</v>
      </c>
      <c r="C51" s="17" t="s">
        <v>6</v>
      </c>
      <c r="D51" s="20">
        <v>133</v>
      </c>
      <c r="E51" s="17" t="s">
        <v>5</v>
      </c>
      <c r="F51" s="18">
        <v>46217</v>
      </c>
      <c r="G51" s="11"/>
      <c r="H51" s="2">
        <f t="shared" si="3"/>
        <v>0</v>
      </c>
    </row>
    <row r="52" spans="1:8" x14ac:dyDescent="0.35">
      <c r="A52" s="17" t="s">
        <v>55</v>
      </c>
      <c r="B52" s="19" t="s">
        <v>205</v>
      </c>
      <c r="C52" s="17" t="s">
        <v>6</v>
      </c>
      <c r="D52" s="20">
        <v>186</v>
      </c>
      <c r="E52" s="17" t="s">
        <v>5</v>
      </c>
      <c r="F52" s="18">
        <v>46204</v>
      </c>
      <c r="G52" s="11"/>
      <c r="H52" s="2">
        <f t="shared" si="3"/>
        <v>0</v>
      </c>
    </row>
    <row r="53" spans="1:8" x14ac:dyDescent="0.35">
      <c r="A53" s="17" t="s">
        <v>56</v>
      </c>
      <c r="B53" s="19" t="s">
        <v>206</v>
      </c>
      <c r="C53" s="17" t="s">
        <v>6</v>
      </c>
      <c r="D53" s="20">
        <v>146</v>
      </c>
      <c r="E53" s="17" t="s">
        <v>5</v>
      </c>
      <c r="F53" s="18">
        <v>46220</v>
      </c>
      <c r="G53" s="11"/>
      <c r="H53" s="2">
        <f t="shared" si="3"/>
        <v>0</v>
      </c>
    </row>
    <row r="54" spans="1:8" x14ac:dyDescent="0.35">
      <c r="A54" s="17" t="s">
        <v>57</v>
      </c>
      <c r="B54" s="19" t="s">
        <v>207</v>
      </c>
      <c r="C54" s="17" t="s">
        <v>6</v>
      </c>
      <c r="D54" s="20">
        <v>138</v>
      </c>
      <c r="E54" s="17" t="s">
        <v>5</v>
      </c>
      <c r="F54" s="18">
        <v>46220</v>
      </c>
      <c r="G54" s="11"/>
      <c r="H54" s="2">
        <f t="shared" si="3"/>
        <v>0</v>
      </c>
    </row>
    <row r="55" spans="1:8" x14ac:dyDescent="0.35">
      <c r="A55" s="17" t="s">
        <v>58</v>
      </c>
      <c r="B55" s="16" t="s">
        <v>208</v>
      </c>
      <c r="C55" s="17" t="s">
        <v>3</v>
      </c>
      <c r="D55" s="17">
        <v>1</v>
      </c>
      <c r="E55" s="17" t="s">
        <v>209</v>
      </c>
      <c r="F55" s="18">
        <v>46212</v>
      </c>
      <c r="G55" s="11"/>
      <c r="H55" s="2">
        <f t="shared" si="3"/>
        <v>0</v>
      </c>
    </row>
    <row r="56" spans="1:8" ht="12.75" customHeight="1" x14ac:dyDescent="0.35">
      <c r="A56" s="17" t="s">
        <v>59</v>
      </c>
      <c r="B56" s="16" t="s">
        <v>210</v>
      </c>
      <c r="C56" s="17" t="s">
        <v>3</v>
      </c>
      <c r="D56" s="17">
        <v>1</v>
      </c>
      <c r="E56" s="17" t="s">
        <v>209</v>
      </c>
      <c r="F56" s="18">
        <v>46212</v>
      </c>
      <c r="G56" s="11"/>
      <c r="H56" s="2">
        <f t="shared" si="3"/>
        <v>0</v>
      </c>
    </row>
    <row r="57" spans="1:8" x14ac:dyDescent="0.35">
      <c r="A57" s="17" t="s">
        <v>60</v>
      </c>
      <c r="B57" s="16" t="s">
        <v>211</v>
      </c>
      <c r="C57" s="17" t="s">
        <v>3</v>
      </c>
      <c r="D57" s="17">
        <v>1</v>
      </c>
      <c r="E57" s="17" t="s">
        <v>209</v>
      </c>
      <c r="F57" s="18">
        <v>46378</v>
      </c>
      <c r="G57" s="11"/>
      <c r="H57" s="2">
        <f t="shared" si="3"/>
        <v>0</v>
      </c>
    </row>
    <row r="58" spans="1:8" x14ac:dyDescent="0.35">
      <c r="A58" s="17" t="s">
        <v>61</v>
      </c>
      <c r="B58" s="16" t="s">
        <v>212</v>
      </c>
      <c r="C58" s="17" t="s">
        <v>3</v>
      </c>
      <c r="D58" s="17">
        <v>1</v>
      </c>
      <c r="E58" s="17" t="s">
        <v>213</v>
      </c>
      <c r="F58" s="18">
        <v>46212</v>
      </c>
      <c r="G58" s="11"/>
      <c r="H58" s="2">
        <f t="shared" si="3"/>
        <v>0</v>
      </c>
    </row>
    <row r="59" spans="1:8" x14ac:dyDescent="0.35">
      <c r="A59" s="17" t="s">
        <v>62</v>
      </c>
      <c r="B59" s="16" t="s">
        <v>214</v>
      </c>
      <c r="C59" s="17" t="s">
        <v>3</v>
      </c>
      <c r="D59" s="17">
        <v>1</v>
      </c>
      <c r="E59" s="17" t="s">
        <v>213</v>
      </c>
      <c r="F59" s="18">
        <v>46266</v>
      </c>
      <c r="G59" s="11"/>
      <c r="H59" s="2">
        <f t="shared" si="3"/>
        <v>0</v>
      </c>
    </row>
    <row r="60" spans="1:8" x14ac:dyDescent="0.35">
      <c r="A60" s="17" t="s">
        <v>63</v>
      </c>
      <c r="B60" s="16" t="s">
        <v>215</v>
      </c>
      <c r="C60" s="17" t="s">
        <v>3</v>
      </c>
      <c r="D60" s="17">
        <v>1</v>
      </c>
      <c r="E60" s="17" t="s">
        <v>213</v>
      </c>
      <c r="F60" s="18">
        <v>46266</v>
      </c>
      <c r="G60" s="11"/>
      <c r="H60" s="2">
        <f t="shared" si="3"/>
        <v>0</v>
      </c>
    </row>
    <row r="61" spans="1:8" x14ac:dyDescent="0.35">
      <c r="A61" s="24" t="s">
        <v>64</v>
      </c>
      <c r="B61" s="16" t="s">
        <v>127</v>
      </c>
      <c r="C61" s="17" t="s">
        <v>6</v>
      </c>
      <c r="D61" s="17">
        <v>160</v>
      </c>
      <c r="E61" s="17" t="s">
        <v>4</v>
      </c>
      <c r="F61" s="18">
        <v>46174</v>
      </c>
      <c r="G61" s="11"/>
      <c r="H61" s="2">
        <f t="shared" si="3"/>
        <v>0</v>
      </c>
    </row>
    <row r="62" spans="1:8" x14ac:dyDescent="0.35">
      <c r="A62" s="17" t="s">
        <v>65</v>
      </c>
      <c r="B62" s="16" t="s">
        <v>126</v>
      </c>
      <c r="C62" s="17" t="s">
        <v>3</v>
      </c>
      <c r="D62" s="17">
        <v>1</v>
      </c>
      <c r="E62" s="17" t="s">
        <v>4</v>
      </c>
      <c r="F62" s="18">
        <v>46357</v>
      </c>
      <c r="G62" s="11"/>
      <c r="H62" s="2">
        <f t="shared" si="3"/>
        <v>0</v>
      </c>
    </row>
    <row r="63" spans="1:8" x14ac:dyDescent="0.35">
      <c r="A63" s="17" t="s">
        <v>66</v>
      </c>
      <c r="B63" s="16" t="s">
        <v>157</v>
      </c>
      <c r="C63" s="17" t="s">
        <v>3</v>
      </c>
      <c r="D63" s="17">
        <v>1</v>
      </c>
      <c r="E63" s="17" t="s">
        <v>4</v>
      </c>
      <c r="F63" s="18">
        <v>46327</v>
      </c>
      <c r="G63" s="11"/>
      <c r="H63" s="2">
        <f t="shared" si="3"/>
        <v>0</v>
      </c>
    </row>
    <row r="64" spans="1:8" ht="12.75" customHeight="1" x14ac:dyDescent="0.35">
      <c r="A64" s="31" t="s">
        <v>120</v>
      </c>
      <c r="B64" s="32"/>
      <c r="C64" s="32"/>
      <c r="D64" s="32"/>
      <c r="E64" s="32"/>
      <c r="F64" s="32"/>
      <c r="G64" s="33"/>
      <c r="H64" s="2">
        <f>SUM(H6:H63)</f>
        <v>0</v>
      </c>
    </row>
    <row r="65" spans="1:8" x14ac:dyDescent="0.35">
      <c r="A65" s="28" t="s">
        <v>13</v>
      </c>
      <c r="B65" s="29"/>
      <c r="C65" s="29"/>
      <c r="D65" s="29"/>
      <c r="E65" s="29"/>
      <c r="F65" s="29"/>
      <c r="G65" s="29"/>
      <c r="H65" s="30"/>
    </row>
    <row r="66" spans="1:8" x14ac:dyDescent="0.35">
      <c r="A66" s="17" t="s">
        <v>67</v>
      </c>
      <c r="B66" s="23" t="s">
        <v>216</v>
      </c>
      <c r="C66" s="17" t="s">
        <v>3</v>
      </c>
      <c r="D66" s="17">
        <v>1</v>
      </c>
      <c r="E66" s="17" t="s">
        <v>4</v>
      </c>
      <c r="F66" s="18">
        <v>46235</v>
      </c>
      <c r="G66" s="11"/>
      <c r="H66" s="2">
        <f t="shared" ref="H66:H77" si="4">D66*G66</f>
        <v>0</v>
      </c>
    </row>
    <row r="67" spans="1:8" x14ac:dyDescent="0.35">
      <c r="A67" s="17" t="s">
        <v>68</v>
      </c>
      <c r="B67" s="23" t="s">
        <v>217</v>
      </c>
      <c r="C67" s="17" t="s">
        <v>3</v>
      </c>
      <c r="D67" s="17">
        <v>1</v>
      </c>
      <c r="E67" s="17" t="s">
        <v>4</v>
      </c>
      <c r="F67" s="18">
        <v>46235</v>
      </c>
      <c r="G67" s="11"/>
      <c r="H67" s="2">
        <f t="shared" si="4"/>
        <v>0</v>
      </c>
    </row>
    <row r="68" spans="1:8" x14ac:dyDescent="0.35">
      <c r="A68" s="17" t="s">
        <v>69</v>
      </c>
      <c r="B68" s="16" t="s">
        <v>218</v>
      </c>
      <c r="C68" s="17" t="s">
        <v>3</v>
      </c>
      <c r="D68" s="17">
        <v>1</v>
      </c>
      <c r="E68" s="17" t="s">
        <v>4</v>
      </c>
      <c r="F68" s="18">
        <v>46082</v>
      </c>
      <c r="G68" s="11"/>
      <c r="H68" s="2">
        <f t="shared" si="4"/>
        <v>0</v>
      </c>
    </row>
    <row r="69" spans="1:8" x14ac:dyDescent="0.35">
      <c r="A69" s="17" t="s">
        <v>70</v>
      </c>
      <c r="B69" s="16" t="s">
        <v>219</v>
      </c>
      <c r="C69" s="17" t="s">
        <v>3</v>
      </c>
      <c r="D69" s="17">
        <v>1</v>
      </c>
      <c r="E69" s="17" t="s">
        <v>4</v>
      </c>
      <c r="F69" s="18">
        <v>46082</v>
      </c>
      <c r="G69" s="11"/>
      <c r="H69" s="2">
        <f t="shared" si="4"/>
        <v>0</v>
      </c>
    </row>
    <row r="70" spans="1:8" x14ac:dyDescent="0.35">
      <c r="A70" s="17" t="s">
        <v>71</v>
      </c>
      <c r="B70" s="16" t="s">
        <v>220</v>
      </c>
      <c r="C70" s="17" t="s">
        <v>3</v>
      </c>
      <c r="D70" s="17">
        <v>1</v>
      </c>
      <c r="E70" s="17" t="s">
        <v>4</v>
      </c>
      <c r="F70" s="18">
        <v>46082</v>
      </c>
      <c r="G70" s="11"/>
      <c r="H70" s="2">
        <f t="shared" si="4"/>
        <v>0</v>
      </c>
    </row>
    <row r="71" spans="1:8" x14ac:dyDescent="0.35">
      <c r="A71" s="17" t="s">
        <v>72</v>
      </c>
      <c r="B71" s="23" t="s">
        <v>221</v>
      </c>
      <c r="C71" s="17" t="s">
        <v>3</v>
      </c>
      <c r="D71" s="17">
        <v>1</v>
      </c>
      <c r="E71" s="17" t="s">
        <v>4</v>
      </c>
      <c r="F71" s="18">
        <v>46204</v>
      </c>
      <c r="G71" s="11"/>
      <c r="H71" s="2">
        <f t="shared" si="4"/>
        <v>0</v>
      </c>
    </row>
    <row r="72" spans="1:8" x14ac:dyDescent="0.35">
      <c r="A72" s="17" t="s">
        <v>73</v>
      </c>
      <c r="B72" s="16" t="s">
        <v>222</v>
      </c>
      <c r="C72" s="17" t="s">
        <v>3</v>
      </c>
      <c r="D72" s="17">
        <v>1</v>
      </c>
      <c r="E72" s="17" t="s">
        <v>4</v>
      </c>
      <c r="F72" s="18">
        <v>46133</v>
      </c>
      <c r="G72" s="11"/>
      <c r="H72" s="2">
        <f t="shared" si="4"/>
        <v>0</v>
      </c>
    </row>
    <row r="73" spans="1:8" x14ac:dyDescent="0.35">
      <c r="A73" s="17" t="s">
        <v>74</v>
      </c>
      <c r="B73" s="16" t="s">
        <v>223</v>
      </c>
      <c r="C73" s="17" t="s">
        <v>3</v>
      </c>
      <c r="D73" s="17">
        <v>1</v>
      </c>
      <c r="E73" s="17" t="s">
        <v>4</v>
      </c>
      <c r="F73" s="18">
        <v>46133</v>
      </c>
      <c r="G73" s="11"/>
      <c r="H73" s="2">
        <f t="shared" ref="H73:H75" si="5">D73*G73</f>
        <v>0</v>
      </c>
    </row>
    <row r="74" spans="1:8" x14ac:dyDescent="0.35">
      <c r="A74" s="17" t="s">
        <v>152</v>
      </c>
      <c r="B74" s="16" t="s">
        <v>224</v>
      </c>
      <c r="C74" s="17" t="s">
        <v>3</v>
      </c>
      <c r="D74" s="17">
        <v>1</v>
      </c>
      <c r="E74" s="17" t="s">
        <v>4</v>
      </c>
      <c r="F74" s="18">
        <v>46133</v>
      </c>
      <c r="G74" s="11"/>
      <c r="H74" s="2">
        <f t="shared" si="5"/>
        <v>0</v>
      </c>
    </row>
    <row r="75" spans="1:8" x14ac:dyDescent="0.35">
      <c r="A75" s="17" t="s">
        <v>153</v>
      </c>
      <c r="B75" s="16" t="s">
        <v>225</v>
      </c>
      <c r="C75" s="17" t="s">
        <v>3</v>
      </c>
      <c r="D75" s="17">
        <v>1</v>
      </c>
      <c r="E75" s="17" t="s">
        <v>4</v>
      </c>
      <c r="F75" s="18">
        <v>46133</v>
      </c>
      <c r="G75" s="11"/>
      <c r="H75" s="2">
        <f t="shared" si="5"/>
        <v>0</v>
      </c>
    </row>
    <row r="76" spans="1:8" x14ac:dyDescent="0.35">
      <c r="A76" s="17" t="s">
        <v>154</v>
      </c>
      <c r="B76" s="16" t="s">
        <v>226</v>
      </c>
      <c r="C76" s="17" t="s">
        <v>3</v>
      </c>
      <c r="D76" s="17">
        <v>1</v>
      </c>
      <c r="E76" s="17" t="s">
        <v>4</v>
      </c>
      <c r="F76" s="18">
        <v>46133</v>
      </c>
      <c r="G76" s="11"/>
      <c r="H76" s="2">
        <f t="shared" si="4"/>
        <v>0</v>
      </c>
    </row>
    <row r="77" spans="1:8" x14ac:dyDescent="0.35">
      <c r="A77" s="17" t="s">
        <v>155</v>
      </c>
      <c r="B77" s="16" t="s">
        <v>227</v>
      </c>
      <c r="C77" s="17" t="s">
        <v>3</v>
      </c>
      <c r="D77" s="17">
        <v>1</v>
      </c>
      <c r="E77" s="17" t="s">
        <v>4</v>
      </c>
      <c r="F77" s="18">
        <v>46133</v>
      </c>
      <c r="G77" s="11"/>
      <c r="H77" s="2">
        <f t="shared" si="4"/>
        <v>0</v>
      </c>
    </row>
    <row r="78" spans="1:8" ht="26" x14ac:dyDescent="0.35">
      <c r="A78" s="17" t="s">
        <v>156</v>
      </c>
      <c r="B78" s="16" t="s">
        <v>129</v>
      </c>
      <c r="C78" s="17" t="s">
        <v>3</v>
      </c>
      <c r="D78" s="17">
        <v>1</v>
      </c>
      <c r="E78" s="17" t="s">
        <v>4</v>
      </c>
      <c r="F78" s="18">
        <v>46235</v>
      </c>
      <c r="G78" s="11"/>
      <c r="H78" s="2">
        <f t="shared" ref="H78:H101" si="6">D78*G78</f>
        <v>0</v>
      </c>
    </row>
    <row r="79" spans="1:8" x14ac:dyDescent="0.35">
      <c r="A79" s="17" t="s">
        <v>228</v>
      </c>
      <c r="B79" s="16" t="s">
        <v>229</v>
      </c>
      <c r="C79" s="17" t="s">
        <v>3</v>
      </c>
      <c r="D79" s="17">
        <v>1</v>
      </c>
      <c r="E79" s="17" t="s">
        <v>4</v>
      </c>
      <c r="F79" s="18">
        <v>46164</v>
      </c>
      <c r="G79" s="11"/>
      <c r="H79" s="2">
        <f t="shared" si="6"/>
        <v>0</v>
      </c>
    </row>
    <row r="80" spans="1:8" x14ac:dyDescent="0.35">
      <c r="A80" s="17" t="s">
        <v>230</v>
      </c>
      <c r="B80" s="16" t="s">
        <v>231</v>
      </c>
      <c r="C80" s="17" t="s">
        <v>3</v>
      </c>
      <c r="D80" s="17">
        <v>1</v>
      </c>
      <c r="E80" s="17" t="s">
        <v>4</v>
      </c>
      <c r="F80" s="18">
        <v>46164</v>
      </c>
      <c r="G80" s="11"/>
      <c r="H80" s="2">
        <f t="shared" si="6"/>
        <v>0</v>
      </c>
    </row>
    <row r="81" spans="1:8" x14ac:dyDescent="0.35">
      <c r="A81" s="17" t="s">
        <v>232</v>
      </c>
      <c r="B81" s="16" t="s">
        <v>233</v>
      </c>
      <c r="C81" s="17" t="s">
        <v>6</v>
      </c>
      <c r="D81" s="21">
        <v>170</v>
      </c>
      <c r="E81" s="17" t="s">
        <v>5</v>
      </c>
      <c r="F81" s="18">
        <v>46174</v>
      </c>
      <c r="G81" s="11"/>
      <c r="H81" s="2">
        <f t="shared" si="6"/>
        <v>0</v>
      </c>
    </row>
    <row r="82" spans="1:8" x14ac:dyDescent="0.35">
      <c r="A82" s="17" t="s">
        <v>234</v>
      </c>
      <c r="B82" s="16" t="s">
        <v>235</v>
      </c>
      <c r="C82" s="17" t="s">
        <v>6</v>
      </c>
      <c r="D82" s="21">
        <v>70</v>
      </c>
      <c r="E82" s="17" t="s">
        <v>5</v>
      </c>
      <c r="F82" s="18">
        <v>46163</v>
      </c>
      <c r="G82" s="11"/>
      <c r="H82" s="2">
        <f t="shared" si="6"/>
        <v>0</v>
      </c>
    </row>
    <row r="83" spans="1:8" x14ac:dyDescent="0.35">
      <c r="A83" s="17" t="s">
        <v>236</v>
      </c>
      <c r="B83" s="16" t="s">
        <v>237</v>
      </c>
      <c r="C83" s="17" t="s">
        <v>6</v>
      </c>
      <c r="D83" s="21">
        <v>185</v>
      </c>
      <c r="E83" s="17" t="s">
        <v>5</v>
      </c>
      <c r="F83" s="18">
        <v>46174</v>
      </c>
      <c r="G83" s="11"/>
      <c r="H83" s="2">
        <f t="shared" si="6"/>
        <v>0</v>
      </c>
    </row>
    <row r="84" spans="1:8" x14ac:dyDescent="0.35">
      <c r="A84" s="17" t="s">
        <v>238</v>
      </c>
      <c r="B84" s="16" t="s">
        <v>239</v>
      </c>
      <c r="C84" s="17" t="s">
        <v>6</v>
      </c>
      <c r="D84" s="21">
        <v>75</v>
      </c>
      <c r="E84" s="17" t="s">
        <v>5</v>
      </c>
      <c r="F84" s="18">
        <v>46163</v>
      </c>
      <c r="G84" s="11"/>
      <c r="H84" s="2">
        <f t="shared" si="6"/>
        <v>0</v>
      </c>
    </row>
    <row r="85" spans="1:8" x14ac:dyDescent="0.35">
      <c r="A85" s="17" t="s">
        <v>240</v>
      </c>
      <c r="B85" s="16" t="s">
        <v>241</v>
      </c>
      <c r="C85" s="17" t="s">
        <v>6</v>
      </c>
      <c r="D85" s="21">
        <v>85</v>
      </c>
      <c r="E85" s="17" t="s">
        <v>5</v>
      </c>
      <c r="F85" s="18">
        <v>46163</v>
      </c>
      <c r="G85" s="11"/>
      <c r="H85" s="2">
        <f t="shared" si="6"/>
        <v>0</v>
      </c>
    </row>
    <row r="86" spans="1:8" x14ac:dyDescent="0.35">
      <c r="A86" s="17" t="s">
        <v>242</v>
      </c>
      <c r="B86" s="16" t="s">
        <v>243</v>
      </c>
      <c r="C86" s="17" t="s">
        <v>6</v>
      </c>
      <c r="D86" s="21">
        <v>31</v>
      </c>
      <c r="E86" s="17" t="s">
        <v>5</v>
      </c>
      <c r="F86" s="18">
        <v>46163</v>
      </c>
      <c r="G86" s="11"/>
      <c r="H86" s="2">
        <f t="shared" si="6"/>
        <v>0</v>
      </c>
    </row>
    <row r="87" spans="1:8" x14ac:dyDescent="0.35">
      <c r="A87" s="17" t="s">
        <v>244</v>
      </c>
      <c r="B87" s="16" t="s">
        <v>245</v>
      </c>
      <c r="C87" s="17" t="s">
        <v>6</v>
      </c>
      <c r="D87" s="21">
        <v>135</v>
      </c>
      <c r="E87" s="17" t="s">
        <v>5</v>
      </c>
      <c r="F87" s="18">
        <v>46174</v>
      </c>
      <c r="G87" s="11"/>
      <c r="H87" s="2">
        <f t="shared" si="6"/>
        <v>0</v>
      </c>
    </row>
    <row r="88" spans="1:8" x14ac:dyDescent="0.35">
      <c r="A88" s="17" t="s">
        <v>246</v>
      </c>
      <c r="B88" s="16" t="s">
        <v>247</v>
      </c>
      <c r="C88" s="17" t="s">
        <v>6</v>
      </c>
      <c r="D88" s="21">
        <v>152</v>
      </c>
      <c r="E88" s="17" t="s">
        <v>5</v>
      </c>
      <c r="F88" s="18">
        <v>46174</v>
      </c>
      <c r="G88" s="11"/>
      <c r="H88" s="2">
        <f t="shared" si="6"/>
        <v>0</v>
      </c>
    </row>
    <row r="89" spans="1:8" x14ac:dyDescent="0.35">
      <c r="A89" s="17" t="s">
        <v>248</v>
      </c>
      <c r="B89" s="16" t="s">
        <v>249</v>
      </c>
      <c r="C89" s="17" t="s">
        <v>6</v>
      </c>
      <c r="D89" s="21">
        <v>593</v>
      </c>
      <c r="E89" s="17" t="s">
        <v>5</v>
      </c>
      <c r="F89" s="18">
        <v>46174</v>
      </c>
      <c r="G89" s="11"/>
      <c r="H89" s="2">
        <f t="shared" si="6"/>
        <v>0</v>
      </c>
    </row>
    <row r="90" spans="1:8" x14ac:dyDescent="0.35">
      <c r="A90" s="17" t="s">
        <v>250</v>
      </c>
      <c r="B90" s="16" t="s">
        <v>251</v>
      </c>
      <c r="C90" s="17" t="s">
        <v>6</v>
      </c>
      <c r="D90" s="21">
        <v>96</v>
      </c>
      <c r="E90" s="17" t="s">
        <v>4</v>
      </c>
      <c r="F90" s="18">
        <v>46162</v>
      </c>
      <c r="G90" s="11"/>
      <c r="H90" s="2">
        <f t="shared" si="6"/>
        <v>0</v>
      </c>
    </row>
    <row r="91" spans="1:8" x14ac:dyDescent="0.35">
      <c r="A91" s="17" t="s">
        <v>252</v>
      </c>
      <c r="B91" s="16" t="s">
        <v>253</v>
      </c>
      <c r="C91" s="17" t="s">
        <v>6</v>
      </c>
      <c r="D91" s="21">
        <v>161</v>
      </c>
      <c r="E91" s="17" t="s">
        <v>4</v>
      </c>
      <c r="F91" s="18">
        <v>46162</v>
      </c>
      <c r="G91" s="11"/>
      <c r="H91" s="2">
        <f t="shared" si="6"/>
        <v>0</v>
      </c>
    </row>
    <row r="92" spans="1:8" x14ac:dyDescent="0.35">
      <c r="A92" s="17" t="s">
        <v>254</v>
      </c>
      <c r="B92" s="16" t="s">
        <v>255</v>
      </c>
      <c r="C92" s="17" t="s">
        <v>6</v>
      </c>
      <c r="D92" s="21">
        <v>238</v>
      </c>
      <c r="E92" s="17" t="s">
        <v>4</v>
      </c>
      <c r="F92" s="18">
        <v>46162</v>
      </c>
      <c r="G92" s="11"/>
      <c r="H92" s="2">
        <f t="shared" si="6"/>
        <v>0</v>
      </c>
    </row>
    <row r="93" spans="1:8" x14ac:dyDescent="0.35">
      <c r="A93" s="17" t="s">
        <v>256</v>
      </c>
      <c r="B93" s="16" t="s">
        <v>257</v>
      </c>
      <c r="C93" s="17" t="s">
        <v>6</v>
      </c>
      <c r="D93" s="25">
        <v>90</v>
      </c>
      <c r="E93" s="17" t="s">
        <v>5</v>
      </c>
      <c r="F93" s="18">
        <v>46256</v>
      </c>
      <c r="G93" s="11"/>
      <c r="H93" s="2">
        <f t="shared" si="6"/>
        <v>0</v>
      </c>
    </row>
    <row r="94" spans="1:8" x14ac:dyDescent="0.35">
      <c r="A94" s="17" t="s">
        <v>258</v>
      </c>
      <c r="B94" s="16" t="s">
        <v>259</v>
      </c>
      <c r="C94" s="17" t="s">
        <v>6</v>
      </c>
      <c r="D94" s="25">
        <v>3176</v>
      </c>
      <c r="E94" s="17" t="s">
        <v>5</v>
      </c>
      <c r="F94" s="18">
        <v>46256</v>
      </c>
      <c r="G94" s="11"/>
      <c r="H94" s="2">
        <f t="shared" si="6"/>
        <v>0</v>
      </c>
    </row>
    <row r="95" spans="1:8" x14ac:dyDescent="0.35">
      <c r="A95" s="17" t="s">
        <v>260</v>
      </c>
      <c r="B95" s="16" t="s">
        <v>261</v>
      </c>
      <c r="C95" s="17" t="s">
        <v>3</v>
      </c>
      <c r="D95" s="17">
        <v>1</v>
      </c>
      <c r="E95" s="17" t="s">
        <v>213</v>
      </c>
      <c r="F95" s="18">
        <v>46212</v>
      </c>
      <c r="G95" s="11"/>
      <c r="H95" s="2">
        <f t="shared" si="6"/>
        <v>0</v>
      </c>
    </row>
    <row r="96" spans="1:8" x14ac:dyDescent="0.35">
      <c r="A96" s="17" t="s">
        <v>262</v>
      </c>
      <c r="B96" s="16" t="s">
        <v>147</v>
      </c>
      <c r="C96" s="17" t="s">
        <v>3</v>
      </c>
      <c r="D96" s="17">
        <v>1</v>
      </c>
      <c r="E96" s="17" t="s">
        <v>4</v>
      </c>
      <c r="F96" s="18">
        <v>46174</v>
      </c>
      <c r="G96" s="11"/>
      <c r="H96" s="2">
        <f t="shared" si="6"/>
        <v>0</v>
      </c>
    </row>
    <row r="97" spans="1:8" x14ac:dyDescent="0.35">
      <c r="A97" s="17" t="s">
        <v>263</v>
      </c>
      <c r="B97" s="16" t="s">
        <v>128</v>
      </c>
      <c r="C97" s="17" t="s">
        <v>3</v>
      </c>
      <c r="D97" s="17">
        <v>1</v>
      </c>
      <c r="E97" s="17" t="s">
        <v>4</v>
      </c>
      <c r="F97" s="18">
        <v>46296</v>
      </c>
      <c r="G97" s="11"/>
      <c r="H97" s="2">
        <f t="shared" si="6"/>
        <v>0</v>
      </c>
    </row>
    <row r="98" spans="1:8" x14ac:dyDescent="0.35">
      <c r="A98" s="17" t="s">
        <v>264</v>
      </c>
      <c r="B98" s="16" t="s">
        <v>143</v>
      </c>
      <c r="C98" s="17" t="s">
        <v>3</v>
      </c>
      <c r="D98" s="17">
        <v>1</v>
      </c>
      <c r="E98" s="17" t="s">
        <v>4</v>
      </c>
      <c r="F98" s="18">
        <v>46327</v>
      </c>
      <c r="G98" s="11"/>
      <c r="H98" s="2">
        <f t="shared" si="6"/>
        <v>0</v>
      </c>
    </row>
    <row r="99" spans="1:8" x14ac:dyDescent="0.35">
      <c r="A99" s="17" t="s">
        <v>265</v>
      </c>
      <c r="B99" s="16" t="s">
        <v>144</v>
      </c>
      <c r="C99" s="17" t="s">
        <v>3</v>
      </c>
      <c r="D99" s="17">
        <v>1</v>
      </c>
      <c r="E99" s="17" t="s">
        <v>4</v>
      </c>
      <c r="F99" s="18">
        <v>46357</v>
      </c>
      <c r="G99" s="11"/>
      <c r="H99" s="2">
        <f t="shared" si="6"/>
        <v>0</v>
      </c>
    </row>
    <row r="100" spans="1:8" x14ac:dyDescent="0.35">
      <c r="A100" s="17" t="s">
        <v>266</v>
      </c>
      <c r="B100" s="16" t="s">
        <v>145</v>
      </c>
      <c r="C100" s="17" t="s">
        <v>3</v>
      </c>
      <c r="D100" s="17">
        <v>1</v>
      </c>
      <c r="E100" s="17" t="s">
        <v>4</v>
      </c>
      <c r="F100" s="18">
        <v>46358</v>
      </c>
      <c r="G100" s="11"/>
      <c r="H100" s="2">
        <f t="shared" si="6"/>
        <v>0</v>
      </c>
    </row>
    <row r="101" spans="1:8" ht="26" x14ac:dyDescent="0.35">
      <c r="A101" s="17" t="s">
        <v>267</v>
      </c>
      <c r="B101" s="16" t="s">
        <v>146</v>
      </c>
      <c r="C101" s="17" t="s">
        <v>3</v>
      </c>
      <c r="D101" s="17">
        <v>1</v>
      </c>
      <c r="E101" s="17" t="s">
        <v>4</v>
      </c>
      <c r="F101" s="18">
        <v>46359</v>
      </c>
      <c r="G101" s="11"/>
      <c r="H101" s="2">
        <f t="shared" si="6"/>
        <v>0</v>
      </c>
    </row>
    <row r="102" spans="1:8" ht="12.75" customHeight="1" x14ac:dyDescent="0.35">
      <c r="A102" s="31" t="s">
        <v>119</v>
      </c>
      <c r="B102" s="32"/>
      <c r="C102" s="32"/>
      <c r="D102" s="32"/>
      <c r="E102" s="32"/>
      <c r="F102" s="32"/>
      <c r="G102" s="33"/>
      <c r="H102" s="2">
        <f>SUM(H66:H101)</f>
        <v>0</v>
      </c>
    </row>
    <row r="103" spans="1:8" x14ac:dyDescent="0.35">
      <c r="A103" s="28" t="s">
        <v>75</v>
      </c>
      <c r="B103" s="29"/>
      <c r="C103" s="29"/>
      <c r="D103" s="29"/>
      <c r="E103" s="29"/>
      <c r="F103" s="29"/>
      <c r="G103" s="29"/>
      <c r="H103" s="30"/>
    </row>
    <row r="104" spans="1:8" x14ac:dyDescent="0.35">
      <c r="A104" s="17" t="s">
        <v>78</v>
      </c>
      <c r="B104" s="23" t="s">
        <v>268</v>
      </c>
      <c r="C104" s="17" t="s">
        <v>3</v>
      </c>
      <c r="D104" s="17">
        <v>1</v>
      </c>
      <c r="E104" s="17" t="s">
        <v>4</v>
      </c>
      <c r="F104" s="18">
        <v>46296</v>
      </c>
      <c r="G104" s="11"/>
      <c r="H104" s="2">
        <f t="shared" ref="H104:H109" si="7">D104*G104</f>
        <v>0</v>
      </c>
    </row>
    <row r="105" spans="1:8" x14ac:dyDescent="0.35">
      <c r="A105" s="17" t="s">
        <v>79</v>
      </c>
      <c r="B105" s="23" t="s">
        <v>269</v>
      </c>
      <c r="C105" s="17" t="s">
        <v>3</v>
      </c>
      <c r="D105" s="17">
        <v>1</v>
      </c>
      <c r="E105" s="17" t="s">
        <v>4</v>
      </c>
      <c r="F105" s="18">
        <v>46296</v>
      </c>
      <c r="G105" s="11"/>
      <c r="H105" s="2">
        <f t="shared" si="7"/>
        <v>0</v>
      </c>
    </row>
    <row r="106" spans="1:8" x14ac:dyDescent="0.35">
      <c r="A106" s="17" t="s">
        <v>80</v>
      </c>
      <c r="B106" s="23" t="s">
        <v>270</v>
      </c>
      <c r="C106" s="17" t="s">
        <v>3</v>
      </c>
      <c r="D106" s="17">
        <v>1</v>
      </c>
      <c r="E106" s="17" t="s">
        <v>4</v>
      </c>
      <c r="F106" s="18">
        <v>46296</v>
      </c>
      <c r="G106" s="11"/>
      <c r="H106" s="2">
        <f t="shared" si="7"/>
        <v>0</v>
      </c>
    </row>
    <row r="107" spans="1:8" ht="26" x14ac:dyDescent="0.35">
      <c r="A107" s="17" t="s">
        <v>81</v>
      </c>
      <c r="B107" s="19" t="s">
        <v>271</v>
      </c>
      <c r="C107" s="17" t="s">
        <v>3</v>
      </c>
      <c r="D107" s="17">
        <v>1</v>
      </c>
      <c r="E107" s="17" t="s">
        <v>4</v>
      </c>
      <c r="F107" s="18">
        <v>46193</v>
      </c>
      <c r="G107" s="11"/>
      <c r="H107" s="2">
        <f t="shared" si="7"/>
        <v>0</v>
      </c>
    </row>
    <row r="108" spans="1:8" x14ac:dyDescent="0.35">
      <c r="A108" s="17" t="s">
        <v>82</v>
      </c>
      <c r="B108" s="16" t="s">
        <v>272</v>
      </c>
      <c r="C108" s="17" t="s">
        <v>3</v>
      </c>
      <c r="D108" s="17">
        <v>1</v>
      </c>
      <c r="E108" s="17" t="s">
        <v>4</v>
      </c>
      <c r="F108" s="18">
        <v>46133</v>
      </c>
      <c r="G108" s="11"/>
      <c r="H108" s="2">
        <f t="shared" si="7"/>
        <v>0</v>
      </c>
    </row>
    <row r="109" spans="1:8" x14ac:dyDescent="0.35">
      <c r="A109" s="17" t="s">
        <v>83</v>
      </c>
      <c r="B109" s="16" t="s">
        <v>273</v>
      </c>
      <c r="C109" s="17" t="s">
        <v>3</v>
      </c>
      <c r="D109" s="17">
        <v>1</v>
      </c>
      <c r="E109" s="17" t="s">
        <v>4</v>
      </c>
      <c r="F109" s="18">
        <v>46235</v>
      </c>
      <c r="G109" s="11"/>
      <c r="H109" s="2">
        <f t="shared" si="7"/>
        <v>0</v>
      </c>
    </row>
    <row r="110" spans="1:8" x14ac:dyDescent="0.35">
      <c r="A110" s="17" t="s">
        <v>84</v>
      </c>
      <c r="B110" s="16" t="s">
        <v>274</v>
      </c>
      <c r="C110" s="17" t="s">
        <v>3</v>
      </c>
      <c r="D110" s="17">
        <v>1</v>
      </c>
      <c r="E110" s="17" t="s">
        <v>4</v>
      </c>
      <c r="F110" s="18">
        <v>46235</v>
      </c>
      <c r="G110" s="11"/>
      <c r="H110" s="2">
        <f>G110</f>
        <v>0</v>
      </c>
    </row>
    <row r="111" spans="1:8" x14ac:dyDescent="0.35">
      <c r="A111" s="17" t="s">
        <v>85</v>
      </c>
      <c r="B111" s="16" t="s">
        <v>275</v>
      </c>
      <c r="C111" s="17" t="s">
        <v>3</v>
      </c>
      <c r="D111" s="17">
        <v>1</v>
      </c>
      <c r="E111" s="17" t="s">
        <v>4</v>
      </c>
      <c r="F111" s="18">
        <v>46327</v>
      </c>
      <c r="G111" s="11"/>
      <c r="H111" s="2">
        <f t="shared" ref="H111:H113" si="8">G111</f>
        <v>0</v>
      </c>
    </row>
    <row r="112" spans="1:8" x14ac:dyDescent="0.35">
      <c r="A112" s="17" t="s">
        <v>86</v>
      </c>
      <c r="B112" s="19" t="s">
        <v>130</v>
      </c>
      <c r="C112" s="17" t="s">
        <v>6</v>
      </c>
      <c r="D112" s="17">
        <v>1425</v>
      </c>
      <c r="E112" s="17" t="s">
        <v>4</v>
      </c>
      <c r="F112" s="18">
        <v>46357</v>
      </c>
      <c r="G112" s="11"/>
      <c r="H112" s="2">
        <f t="shared" si="8"/>
        <v>0</v>
      </c>
    </row>
    <row r="113" spans="1:8" x14ac:dyDescent="0.35">
      <c r="A113" s="17" t="s">
        <v>87</v>
      </c>
      <c r="B113" s="16" t="s">
        <v>131</v>
      </c>
      <c r="C113" s="17" t="s">
        <v>6</v>
      </c>
      <c r="D113" s="17">
        <v>30</v>
      </c>
      <c r="E113" s="17" t="s">
        <v>4</v>
      </c>
      <c r="F113" s="18">
        <v>46357</v>
      </c>
      <c r="G113" s="11"/>
      <c r="H113" s="2">
        <f t="shared" si="8"/>
        <v>0</v>
      </c>
    </row>
    <row r="114" spans="1:8" ht="14.25" customHeight="1" x14ac:dyDescent="0.35">
      <c r="A114" s="31" t="s">
        <v>118</v>
      </c>
      <c r="B114" s="32"/>
      <c r="C114" s="32"/>
      <c r="D114" s="32"/>
      <c r="E114" s="32"/>
      <c r="F114" s="32"/>
      <c r="G114" s="33"/>
      <c r="H114" s="2">
        <f>SUM(H104:H113)</f>
        <v>0</v>
      </c>
    </row>
    <row r="115" spans="1:8" ht="15" customHeight="1" x14ac:dyDescent="0.35">
      <c r="A115" s="28" t="s">
        <v>77</v>
      </c>
      <c r="B115" s="29"/>
      <c r="C115" s="29"/>
      <c r="D115" s="29"/>
      <c r="E115" s="29"/>
      <c r="F115" s="29"/>
      <c r="G115" s="29"/>
      <c r="H115" s="30"/>
    </row>
    <row r="116" spans="1:8" x14ac:dyDescent="0.35">
      <c r="A116" s="17" t="s">
        <v>89</v>
      </c>
      <c r="B116" s="23" t="s">
        <v>276</v>
      </c>
      <c r="C116" s="17" t="s">
        <v>3</v>
      </c>
      <c r="D116" s="17">
        <v>1</v>
      </c>
      <c r="E116" s="17" t="s">
        <v>4</v>
      </c>
      <c r="F116" s="18">
        <v>46357</v>
      </c>
      <c r="G116" s="11"/>
      <c r="H116" s="2">
        <f t="shared" ref="H116:H126" si="9">D116*G116</f>
        <v>0</v>
      </c>
    </row>
    <row r="117" spans="1:8" x14ac:dyDescent="0.35">
      <c r="A117" s="17" t="s">
        <v>90</v>
      </c>
      <c r="B117" s="23" t="s">
        <v>277</v>
      </c>
      <c r="C117" s="17" t="s">
        <v>3</v>
      </c>
      <c r="D117" s="17">
        <v>1</v>
      </c>
      <c r="E117" s="17" t="s">
        <v>4</v>
      </c>
      <c r="F117" s="18">
        <v>46143</v>
      </c>
      <c r="G117" s="11"/>
      <c r="H117" s="2">
        <f t="shared" si="9"/>
        <v>0</v>
      </c>
    </row>
    <row r="118" spans="1:8" x14ac:dyDescent="0.35">
      <c r="A118" s="17" t="s">
        <v>91</v>
      </c>
      <c r="B118" s="16" t="s">
        <v>278</v>
      </c>
      <c r="C118" s="17" t="s">
        <v>3</v>
      </c>
      <c r="D118" s="17">
        <v>1</v>
      </c>
      <c r="E118" s="17" t="s">
        <v>4</v>
      </c>
      <c r="F118" s="18">
        <v>46195</v>
      </c>
      <c r="G118" s="11"/>
      <c r="H118" s="2">
        <f t="shared" si="9"/>
        <v>0</v>
      </c>
    </row>
    <row r="119" spans="1:8" x14ac:dyDescent="0.35">
      <c r="A119" s="17" t="s">
        <v>92</v>
      </c>
      <c r="B119" s="16" t="s">
        <v>279</v>
      </c>
      <c r="C119" s="17" t="s">
        <v>3</v>
      </c>
      <c r="D119" s="17">
        <v>1</v>
      </c>
      <c r="E119" s="17" t="s">
        <v>4</v>
      </c>
      <c r="F119" s="18">
        <v>46235</v>
      </c>
      <c r="G119" s="11"/>
      <c r="H119" s="2">
        <f t="shared" si="9"/>
        <v>0</v>
      </c>
    </row>
    <row r="120" spans="1:8" x14ac:dyDescent="0.35">
      <c r="A120" s="17" t="s">
        <v>93</v>
      </c>
      <c r="B120" s="16" t="s">
        <v>280</v>
      </c>
      <c r="C120" s="17" t="s">
        <v>3</v>
      </c>
      <c r="D120" s="17">
        <v>1</v>
      </c>
      <c r="E120" s="17" t="s">
        <v>4</v>
      </c>
      <c r="F120" s="18">
        <v>46235</v>
      </c>
      <c r="G120" s="11"/>
      <c r="H120" s="2">
        <f t="shared" si="9"/>
        <v>0</v>
      </c>
    </row>
    <row r="121" spans="1:8" x14ac:dyDescent="0.35">
      <c r="A121" s="17" t="s">
        <v>94</v>
      </c>
      <c r="B121" s="16" t="s">
        <v>281</v>
      </c>
      <c r="C121" s="17" t="s">
        <v>3</v>
      </c>
      <c r="D121" s="17">
        <v>1</v>
      </c>
      <c r="E121" s="17" t="s">
        <v>4</v>
      </c>
      <c r="F121" s="18">
        <v>46235</v>
      </c>
      <c r="G121" s="11"/>
      <c r="H121" s="2">
        <f t="shared" si="9"/>
        <v>0</v>
      </c>
    </row>
    <row r="122" spans="1:8" x14ac:dyDescent="0.35">
      <c r="A122" s="17" t="s">
        <v>95</v>
      </c>
      <c r="B122" s="16" t="s">
        <v>282</v>
      </c>
      <c r="C122" s="17" t="s">
        <v>3</v>
      </c>
      <c r="D122" s="17">
        <v>1</v>
      </c>
      <c r="E122" s="17" t="s">
        <v>4</v>
      </c>
      <c r="F122" s="18">
        <v>46235</v>
      </c>
      <c r="G122" s="11"/>
      <c r="H122" s="2">
        <f t="shared" si="9"/>
        <v>0</v>
      </c>
    </row>
    <row r="123" spans="1:8" ht="26" x14ac:dyDescent="0.35">
      <c r="A123" s="17" t="s">
        <v>96</v>
      </c>
      <c r="B123" s="16" t="s">
        <v>159</v>
      </c>
      <c r="C123" s="17" t="s">
        <v>3</v>
      </c>
      <c r="D123" s="17">
        <v>1</v>
      </c>
      <c r="E123" s="17" t="s">
        <v>4</v>
      </c>
      <c r="F123" s="18">
        <v>46143</v>
      </c>
      <c r="G123" s="11"/>
      <c r="H123" s="2">
        <f t="shared" si="9"/>
        <v>0</v>
      </c>
    </row>
    <row r="124" spans="1:8" x14ac:dyDescent="0.35">
      <c r="A124" s="17" t="s">
        <v>97</v>
      </c>
      <c r="B124" s="16" t="s">
        <v>283</v>
      </c>
      <c r="C124" s="17" t="s">
        <v>6</v>
      </c>
      <c r="D124" s="26">
        <v>2116</v>
      </c>
      <c r="E124" s="17" t="s">
        <v>4</v>
      </c>
      <c r="F124" s="18">
        <v>46387</v>
      </c>
      <c r="G124" s="11"/>
      <c r="H124" s="2">
        <f t="shared" si="9"/>
        <v>0</v>
      </c>
    </row>
    <row r="125" spans="1:8" ht="26" x14ac:dyDescent="0.35">
      <c r="A125" s="17" t="s">
        <v>98</v>
      </c>
      <c r="B125" s="16" t="s">
        <v>284</v>
      </c>
      <c r="C125" s="17" t="s">
        <v>6</v>
      </c>
      <c r="D125" s="17">
        <v>31</v>
      </c>
      <c r="E125" s="17" t="s">
        <v>5</v>
      </c>
      <c r="F125" s="18">
        <v>46195</v>
      </c>
      <c r="G125" s="11"/>
      <c r="H125" s="2">
        <f t="shared" si="9"/>
        <v>0</v>
      </c>
    </row>
    <row r="126" spans="1:8" ht="26" x14ac:dyDescent="0.35">
      <c r="A126" s="17" t="s">
        <v>99</v>
      </c>
      <c r="B126" s="16" t="s">
        <v>285</v>
      </c>
      <c r="C126" s="17" t="s">
        <v>6</v>
      </c>
      <c r="D126" s="20">
        <v>39</v>
      </c>
      <c r="E126" s="17" t="s">
        <v>5</v>
      </c>
      <c r="F126" s="18">
        <v>46195</v>
      </c>
      <c r="G126" s="11"/>
      <c r="H126" s="2">
        <f t="shared" si="9"/>
        <v>0</v>
      </c>
    </row>
    <row r="127" spans="1:8" ht="26" x14ac:dyDescent="0.35">
      <c r="A127" s="17" t="s">
        <v>135</v>
      </c>
      <c r="B127" s="16" t="s">
        <v>286</v>
      </c>
      <c r="C127" s="17" t="s">
        <v>6</v>
      </c>
      <c r="D127" s="26">
        <v>41</v>
      </c>
      <c r="E127" s="17" t="s">
        <v>5</v>
      </c>
      <c r="F127" s="18">
        <v>46195</v>
      </c>
      <c r="G127" s="11"/>
      <c r="H127" s="2">
        <f t="shared" ref="H127:H129" si="10">G127</f>
        <v>0</v>
      </c>
    </row>
    <row r="128" spans="1:8" ht="26" x14ac:dyDescent="0.35">
      <c r="A128" s="17" t="s">
        <v>136</v>
      </c>
      <c r="B128" s="16" t="s">
        <v>287</v>
      </c>
      <c r="C128" s="17" t="s">
        <v>6</v>
      </c>
      <c r="D128" s="26">
        <v>21</v>
      </c>
      <c r="E128" s="17" t="s">
        <v>5</v>
      </c>
      <c r="F128" s="18">
        <v>46195</v>
      </c>
      <c r="G128" s="11"/>
      <c r="H128" s="2">
        <f t="shared" si="10"/>
        <v>0</v>
      </c>
    </row>
    <row r="129" spans="1:8" x14ac:dyDescent="0.35">
      <c r="A129" s="17" t="s">
        <v>137</v>
      </c>
      <c r="B129" s="16" t="s">
        <v>148</v>
      </c>
      <c r="C129" s="17" t="s">
        <v>3</v>
      </c>
      <c r="D129" s="17">
        <v>1</v>
      </c>
      <c r="E129" s="17" t="s">
        <v>4</v>
      </c>
      <c r="F129" s="18">
        <v>46174</v>
      </c>
      <c r="G129" s="11"/>
      <c r="H129" s="2">
        <f t="shared" si="10"/>
        <v>0</v>
      </c>
    </row>
    <row r="130" spans="1:8" ht="12.75" customHeight="1" x14ac:dyDescent="0.35">
      <c r="A130" s="31" t="s">
        <v>117</v>
      </c>
      <c r="B130" s="32"/>
      <c r="C130" s="32"/>
      <c r="D130" s="32"/>
      <c r="E130" s="32"/>
      <c r="F130" s="32"/>
      <c r="G130" s="33"/>
      <c r="H130" s="2">
        <f>SUM(H116:H129)</f>
        <v>0</v>
      </c>
    </row>
    <row r="131" spans="1:8" x14ac:dyDescent="0.35">
      <c r="A131" s="28" t="s">
        <v>88</v>
      </c>
      <c r="B131" s="29"/>
      <c r="C131" s="29"/>
      <c r="D131" s="29"/>
      <c r="E131" s="29"/>
      <c r="F131" s="29"/>
      <c r="G131" s="29"/>
      <c r="H131" s="30"/>
    </row>
    <row r="132" spans="1:8" x14ac:dyDescent="0.35">
      <c r="A132" s="17" t="s">
        <v>101</v>
      </c>
      <c r="B132" s="16" t="s">
        <v>288</v>
      </c>
      <c r="C132" s="17" t="s">
        <v>3</v>
      </c>
      <c r="D132" s="17">
        <v>1</v>
      </c>
      <c r="E132" s="17" t="s">
        <v>4</v>
      </c>
      <c r="F132" s="18">
        <v>46081</v>
      </c>
      <c r="G132" s="11"/>
      <c r="H132" s="2">
        <f t="shared" ref="H132:H135" si="11">D132*G132</f>
        <v>0</v>
      </c>
    </row>
    <row r="133" spans="1:8" x14ac:dyDescent="0.35">
      <c r="A133" s="17" t="s">
        <v>102</v>
      </c>
      <c r="B133" s="16" t="s">
        <v>289</v>
      </c>
      <c r="C133" s="17" t="s">
        <v>3</v>
      </c>
      <c r="D133" s="17">
        <v>1</v>
      </c>
      <c r="E133" s="17" t="s">
        <v>4</v>
      </c>
      <c r="F133" s="18">
        <v>46081</v>
      </c>
      <c r="G133" s="11"/>
      <c r="H133" s="2">
        <f t="shared" si="11"/>
        <v>0</v>
      </c>
    </row>
    <row r="134" spans="1:8" x14ac:dyDescent="0.35">
      <c r="A134" s="17" t="s">
        <v>103</v>
      </c>
      <c r="B134" s="16" t="s">
        <v>290</v>
      </c>
      <c r="C134" s="17" t="s">
        <v>3</v>
      </c>
      <c r="D134" s="17">
        <v>1</v>
      </c>
      <c r="E134" s="17" t="s">
        <v>4</v>
      </c>
      <c r="F134" s="18">
        <v>46094</v>
      </c>
      <c r="G134" s="11"/>
      <c r="H134" s="2">
        <f t="shared" si="11"/>
        <v>0</v>
      </c>
    </row>
    <row r="135" spans="1:8" x14ac:dyDescent="0.35">
      <c r="A135" s="17" t="s">
        <v>104</v>
      </c>
      <c r="B135" s="16" t="s">
        <v>291</v>
      </c>
      <c r="C135" s="17" t="s">
        <v>3</v>
      </c>
      <c r="D135" s="17">
        <v>1</v>
      </c>
      <c r="E135" s="17" t="s">
        <v>4</v>
      </c>
      <c r="F135" s="18">
        <v>46094</v>
      </c>
      <c r="G135" s="11"/>
      <c r="H135" s="2">
        <f t="shared" si="11"/>
        <v>0</v>
      </c>
    </row>
    <row r="136" spans="1:8" ht="12.75" customHeight="1" x14ac:dyDescent="0.35">
      <c r="A136" s="31" t="s">
        <v>116</v>
      </c>
      <c r="B136" s="32"/>
      <c r="C136" s="32"/>
      <c r="D136" s="32"/>
      <c r="E136" s="32"/>
      <c r="F136" s="32"/>
      <c r="G136" s="33"/>
      <c r="H136" s="2">
        <f>SUM(H132:H135)</f>
        <v>0</v>
      </c>
    </row>
    <row r="137" spans="1:8" x14ac:dyDescent="0.35">
      <c r="A137" s="28" t="s">
        <v>100</v>
      </c>
      <c r="B137" s="29"/>
      <c r="C137" s="29"/>
      <c r="D137" s="29"/>
      <c r="E137" s="29"/>
      <c r="F137" s="29"/>
      <c r="G137" s="29"/>
      <c r="H137" s="30"/>
    </row>
    <row r="138" spans="1:8" x14ac:dyDescent="0.35">
      <c r="A138" s="17" t="s">
        <v>105</v>
      </c>
      <c r="B138" s="16" t="s">
        <v>133</v>
      </c>
      <c r="C138" s="17" t="s">
        <v>3</v>
      </c>
      <c r="D138" s="17">
        <v>1</v>
      </c>
      <c r="E138" s="17" t="s">
        <v>4</v>
      </c>
      <c r="F138" s="18">
        <v>46204</v>
      </c>
      <c r="G138" s="11"/>
      <c r="H138" s="2">
        <f t="shared" ref="H138:H143" si="12">D138*G138</f>
        <v>0</v>
      </c>
    </row>
    <row r="139" spans="1:8" x14ac:dyDescent="0.35">
      <c r="A139" s="17" t="s">
        <v>106</v>
      </c>
      <c r="B139" s="16" t="s">
        <v>132</v>
      </c>
      <c r="C139" s="17" t="s">
        <v>3</v>
      </c>
      <c r="D139" s="17">
        <v>1</v>
      </c>
      <c r="E139" s="17" t="s">
        <v>4</v>
      </c>
      <c r="F139" s="18">
        <v>46204</v>
      </c>
      <c r="G139" s="11"/>
      <c r="H139" s="2">
        <f t="shared" si="12"/>
        <v>0</v>
      </c>
    </row>
    <row r="140" spans="1:8" x14ac:dyDescent="0.35">
      <c r="A140" s="17" t="s">
        <v>107</v>
      </c>
      <c r="B140" s="16" t="s">
        <v>292</v>
      </c>
      <c r="C140" s="17" t="s">
        <v>3</v>
      </c>
      <c r="D140" s="17">
        <v>1</v>
      </c>
      <c r="E140" s="17" t="s">
        <v>4</v>
      </c>
      <c r="F140" s="18">
        <v>46174</v>
      </c>
      <c r="G140" s="11"/>
      <c r="H140" s="2">
        <f t="shared" si="12"/>
        <v>0</v>
      </c>
    </row>
    <row r="141" spans="1:8" x14ac:dyDescent="0.35">
      <c r="A141" s="17" t="s">
        <v>108</v>
      </c>
      <c r="B141" s="16" t="s">
        <v>293</v>
      </c>
      <c r="C141" s="17" t="s">
        <v>3</v>
      </c>
      <c r="D141" s="17">
        <v>1</v>
      </c>
      <c r="E141" s="17" t="s">
        <v>4</v>
      </c>
      <c r="F141" s="18">
        <v>46204</v>
      </c>
      <c r="G141" s="11"/>
      <c r="H141" s="2">
        <f t="shared" si="12"/>
        <v>0</v>
      </c>
    </row>
    <row r="142" spans="1:8" x14ac:dyDescent="0.35">
      <c r="A142" s="17" t="s">
        <v>109</v>
      </c>
      <c r="B142" s="16" t="s">
        <v>294</v>
      </c>
      <c r="C142" s="17" t="s">
        <v>3</v>
      </c>
      <c r="D142" s="17">
        <v>1</v>
      </c>
      <c r="E142" s="17" t="s">
        <v>213</v>
      </c>
      <c r="F142" s="18">
        <v>46205</v>
      </c>
      <c r="G142" s="11"/>
      <c r="H142" s="2">
        <f t="shared" si="12"/>
        <v>0</v>
      </c>
    </row>
    <row r="143" spans="1:8" x14ac:dyDescent="0.35">
      <c r="A143" s="17" t="s">
        <v>110</v>
      </c>
      <c r="B143" s="16" t="s">
        <v>134</v>
      </c>
      <c r="C143" s="17" t="s">
        <v>3</v>
      </c>
      <c r="D143" s="17">
        <v>1</v>
      </c>
      <c r="E143" s="17" t="s">
        <v>4</v>
      </c>
      <c r="F143" s="18">
        <v>46327</v>
      </c>
      <c r="G143" s="11"/>
      <c r="H143" s="2">
        <f t="shared" si="12"/>
        <v>0</v>
      </c>
    </row>
    <row r="144" spans="1:8" ht="12.75" customHeight="1" x14ac:dyDescent="0.35">
      <c r="A144" s="31" t="s">
        <v>115</v>
      </c>
      <c r="B144" s="32"/>
      <c r="C144" s="32"/>
      <c r="D144" s="32"/>
      <c r="E144" s="32"/>
      <c r="F144" s="32"/>
      <c r="G144" s="33"/>
      <c r="H144" s="2">
        <f>SUM(H138:H143)</f>
        <v>0</v>
      </c>
    </row>
    <row r="145" spans="1:8" x14ac:dyDescent="0.35">
      <c r="A145" s="28" t="s">
        <v>297</v>
      </c>
      <c r="B145" s="29"/>
      <c r="C145" s="29"/>
      <c r="D145" s="29"/>
      <c r="E145" s="29"/>
      <c r="F145" s="29"/>
      <c r="G145" s="29"/>
      <c r="H145" s="30"/>
    </row>
    <row r="146" spans="1:8" x14ac:dyDescent="0.35">
      <c r="A146" s="17" t="s">
        <v>111</v>
      </c>
      <c r="B146" s="16" t="s">
        <v>149</v>
      </c>
      <c r="C146" s="17" t="s">
        <v>3</v>
      </c>
      <c r="D146" s="17">
        <v>1</v>
      </c>
      <c r="E146" s="17" t="s">
        <v>4</v>
      </c>
      <c r="F146" s="18">
        <v>46143</v>
      </c>
      <c r="G146" s="11"/>
      <c r="H146" s="2">
        <f t="shared" ref="H146:H148" si="13">D146*G146</f>
        <v>0</v>
      </c>
    </row>
    <row r="147" spans="1:8" x14ac:dyDescent="0.35">
      <c r="A147" s="17" t="s">
        <v>150</v>
      </c>
      <c r="B147" s="16" t="s">
        <v>295</v>
      </c>
      <c r="C147" s="17" t="s">
        <v>3</v>
      </c>
      <c r="D147" s="17">
        <v>1</v>
      </c>
      <c r="E147" s="17" t="s">
        <v>4</v>
      </c>
      <c r="F147" s="18">
        <v>46204</v>
      </c>
      <c r="G147" s="11"/>
      <c r="H147" s="2">
        <f t="shared" si="13"/>
        <v>0</v>
      </c>
    </row>
    <row r="148" spans="1:8" x14ac:dyDescent="0.35">
      <c r="A148" s="17" t="s">
        <v>151</v>
      </c>
      <c r="B148" s="23" t="s">
        <v>296</v>
      </c>
      <c r="C148" s="17" t="s">
        <v>3</v>
      </c>
      <c r="D148" s="17">
        <v>1</v>
      </c>
      <c r="E148" s="17" t="s">
        <v>4</v>
      </c>
      <c r="F148" s="18">
        <v>46140</v>
      </c>
      <c r="G148" s="11"/>
      <c r="H148" s="2">
        <f t="shared" si="13"/>
        <v>0</v>
      </c>
    </row>
    <row r="149" spans="1:8" ht="12.75" customHeight="1" x14ac:dyDescent="0.35">
      <c r="A149" s="31" t="s">
        <v>114</v>
      </c>
      <c r="B149" s="32"/>
      <c r="C149" s="32"/>
      <c r="D149" s="32"/>
      <c r="E149" s="32"/>
      <c r="F149" s="32"/>
      <c r="G149" s="33"/>
      <c r="H149" s="2">
        <f>SUM(H145:H148)</f>
        <v>0</v>
      </c>
    </row>
    <row r="150" spans="1:8" x14ac:dyDescent="0.35">
      <c r="A150" s="28" t="s">
        <v>298</v>
      </c>
      <c r="B150" s="29"/>
      <c r="C150" s="29"/>
      <c r="D150" s="29"/>
      <c r="E150" s="29"/>
      <c r="F150" s="29"/>
      <c r="G150" s="29"/>
      <c r="H150" s="30"/>
    </row>
    <row r="151" spans="1:8" x14ac:dyDescent="0.35">
      <c r="A151" s="17" t="s">
        <v>112</v>
      </c>
      <c r="B151" s="16" t="s">
        <v>299</v>
      </c>
      <c r="C151" s="17" t="s">
        <v>3</v>
      </c>
      <c r="D151" s="17">
        <v>1</v>
      </c>
      <c r="E151" s="17" t="s">
        <v>4</v>
      </c>
      <c r="F151" s="18">
        <v>46114</v>
      </c>
      <c r="G151" s="11"/>
      <c r="H151" s="2">
        <f t="shared" ref="H151" si="14">D151*G151</f>
        <v>0</v>
      </c>
    </row>
    <row r="152" spans="1:8" x14ac:dyDescent="0.35">
      <c r="A152" s="31" t="s">
        <v>113</v>
      </c>
      <c r="B152" s="32"/>
      <c r="C152" s="32"/>
      <c r="D152" s="32"/>
      <c r="E152" s="32"/>
      <c r="F152" s="32"/>
      <c r="G152" s="33"/>
      <c r="H152" s="2">
        <f>SUM(H148:H151)</f>
        <v>0</v>
      </c>
    </row>
    <row r="153" spans="1:8" x14ac:dyDescent="0.35">
      <c r="A153" s="36" t="s">
        <v>121</v>
      </c>
      <c r="B153" s="37"/>
      <c r="C153" s="37"/>
      <c r="D153" s="37"/>
      <c r="E153" s="37"/>
      <c r="F153" s="37"/>
      <c r="G153" s="38"/>
      <c r="H153" s="12">
        <f>H64+H102+H114+H130+H136+H144+H149+H152</f>
        <v>0</v>
      </c>
    </row>
    <row r="154" spans="1:8" x14ac:dyDescent="0.35">
      <c r="A154" s="36" t="s">
        <v>122</v>
      </c>
      <c r="B154" s="37"/>
      <c r="C154" s="37"/>
      <c r="D154" s="37"/>
      <c r="E154" s="37"/>
      <c r="F154" s="37"/>
      <c r="G154" s="38"/>
      <c r="H154" s="12">
        <f>H153*1.2</f>
        <v>0</v>
      </c>
    </row>
    <row r="155" spans="1:8" s="9" customFormat="1" x14ac:dyDescent="0.35">
      <c r="F155" s="13"/>
      <c r="G155" s="3"/>
      <c r="H155" s="3"/>
    </row>
    <row r="156" spans="1:8" s="9" customFormat="1" x14ac:dyDescent="0.35">
      <c r="F156" s="13"/>
      <c r="G156" s="3"/>
      <c r="H156" s="3"/>
    </row>
    <row r="157" spans="1:8" s="9" customFormat="1" x14ac:dyDescent="0.35">
      <c r="B157" s="14" t="s">
        <v>124</v>
      </c>
      <c r="C157" s="34"/>
      <c r="D157" s="34"/>
      <c r="E157" s="34"/>
      <c r="F157" s="15" t="s">
        <v>125</v>
      </c>
      <c r="G157" s="3"/>
      <c r="H157" s="3"/>
    </row>
    <row r="158" spans="1:8" s="9" customFormat="1" x14ac:dyDescent="0.25">
      <c r="C158" s="35" t="s">
        <v>123</v>
      </c>
      <c r="D158" s="35"/>
      <c r="E158" s="35"/>
      <c r="F158" s="13"/>
      <c r="G158" s="3"/>
      <c r="H158" s="3"/>
    </row>
    <row r="159" spans="1:8" s="9" customFormat="1" x14ac:dyDescent="0.35">
      <c r="F159" s="13"/>
      <c r="G159" s="3"/>
      <c r="H159" s="3"/>
    </row>
  </sheetData>
  <autoFilter ref="A3:G154" xr:uid="{00000000-0009-0000-0000-000000000000}"/>
  <mergeCells count="22">
    <mergeCell ref="A103:H103"/>
    <mergeCell ref="A115:H115"/>
    <mergeCell ref="C157:E157"/>
    <mergeCell ref="C158:E158"/>
    <mergeCell ref="A150:H150"/>
    <mergeCell ref="A149:G149"/>
    <mergeCell ref="A152:G152"/>
    <mergeCell ref="A153:G153"/>
    <mergeCell ref="A154:G154"/>
    <mergeCell ref="A114:G114"/>
    <mergeCell ref="A131:H131"/>
    <mergeCell ref="A130:G130"/>
    <mergeCell ref="A137:H137"/>
    <mergeCell ref="A136:G136"/>
    <mergeCell ref="A145:H145"/>
    <mergeCell ref="A144:G144"/>
    <mergeCell ref="A2:H2"/>
    <mergeCell ref="G1:H1"/>
    <mergeCell ref="A5:H5"/>
    <mergeCell ref="A65:H65"/>
    <mergeCell ref="A102:G102"/>
    <mergeCell ref="A64:G64"/>
  </mergeCells>
  <pageMargins left="0.70866141732283472" right="0.70866141732283472" top="0.94488188976377963" bottom="0.94488188976377963" header="0.31496062992125984" footer="0.31496062992125984"/>
  <pageSetup paperSize="9" scale="67" fitToHeight="0" orientation="portrait" r:id="rId1"/>
  <headerFooter>
    <oddFooter>&amp;L&amp;"Times New Roman,обычный"&amp;10Приложение 3.1&amp;R&amp;"Times New Roman,обычный"&amp;10&amp;P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3.1</vt:lpstr>
      <vt:lpstr>'3.1'!Заголовки_для_печати</vt:lpstr>
      <vt:lpstr>'3.1'!Область_печати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Зверинцев Андрей Викторович</dc:creator>
  <cp:lastModifiedBy>Хамидулин Саяр Гаярович</cp:lastModifiedBy>
  <cp:lastPrinted>2025-08-27T08:13:12Z</cp:lastPrinted>
  <dcterms:created xsi:type="dcterms:W3CDTF">2021-08-03T13:25:11Z</dcterms:created>
  <dcterms:modified xsi:type="dcterms:W3CDTF">2025-09-02T12:53:41Z</dcterms:modified>
</cp:coreProperties>
</file>